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-108" yWindow="-108" windowWidth="23256" windowHeight="12576"/>
  </bookViews>
  <sheets>
    <sheet name="Прил1" sheetId="1" r:id="rId1"/>
    <sheet name="Прил2" sheetId="2" r:id="rId2"/>
    <sheet name="Прил3" sheetId="3" r:id="rId3"/>
  </sheets>
  <definedNames>
    <definedName name="_xlnm.Print_Titles" localSheetId="0">Прил1!$6:$8</definedName>
    <definedName name="_xlnm.Print_Titles" localSheetId="1">Прил2!$6:$6</definedName>
    <definedName name="_xlnm.Print_Area" localSheetId="1">Прил2!$A$1:$H$124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"/>
  <c r="D16" i="1"/>
  <c r="D22"/>
  <c r="D23"/>
  <c r="E31"/>
  <c r="H70" i="2"/>
  <c r="G106"/>
  <c r="G120"/>
  <c r="G124"/>
  <c r="H42"/>
  <c r="G118"/>
  <c r="H111"/>
  <c r="H79"/>
  <c r="H83"/>
  <c r="G83"/>
  <c r="G79"/>
  <c r="G71"/>
  <c r="H73"/>
  <c r="G63"/>
  <c r="G62" s="1"/>
  <c r="H59"/>
  <c r="G59"/>
  <c r="H48"/>
  <c r="G48"/>
  <c r="H38"/>
  <c r="G38"/>
  <c r="G10" l="1"/>
  <c r="D11" i="1"/>
  <c r="D13"/>
  <c r="E16"/>
  <c r="E15" s="1"/>
  <c r="E14" s="1"/>
  <c r="E13" s="1"/>
  <c r="D19"/>
  <c r="D18" s="1"/>
  <c r="E19"/>
  <c r="E18" s="1"/>
  <c r="D9" i="3"/>
  <c r="G93" i="2"/>
  <c r="H93"/>
  <c r="H66"/>
  <c r="G66"/>
  <c r="H104" l="1"/>
  <c r="H9" l="1"/>
  <c r="G114" l="1"/>
  <c r="G51"/>
  <c r="H40"/>
  <c r="E28" i="1" l="1"/>
  <c r="E26" s="1"/>
  <c r="D28"/>
  <c r="E11"/>
  <c r="D10"/>
  <c r="D9" s="1"/>
  <c r="G40" i="2"/>
  <c r="G20"/>
  <c r="G19" s="1"/>
  <c r="H122"/>
  <c r="H121" s="1"/>
  <c r="H120" s="1"/>
  <c r="G122"/>
  <c r="G121" s="1"/>
  <c r="H118"/>
  <c r="H117" s="1"/>
  <c r="H116" s="1"/>
  <c r="G117"/>
  <c r="G116" s="1"/>
  <c r="G113"/>
  <c r="H110"/>
  <c r="G111"/>
  <c r="G110" s="1"/>
  <c r="G108"/>
  <c r="G107" s="1"/>
  <c r="H102"/>
  <c r="H101" s="1"/>
  <c r="G102"/>
  <c r="G104"/>
  <c r="G98"/>
  <c r="G96"/>
  <c r="H92"/>
  <c r="G92"/>
  <c r="H89"/>
  <c r="H88" s="1"/>
  <c r="H87" s="1"/>
  <c r="G89"/>
  <c r="G88" s="1"/>
  <c r="G87" s="1"/>
  <c r="H81"/>
  <c r="G81"/>
  <c r="H77"/>
  <c r="G77"/>
  <c r="H75"/>
  <c r="H71"/>
  <c r="H85"/>
  <c r="G85"/>
  <c r="G75"/>
  <c r="H65"/>
  <c r="H61" s="1"/>
  <c r="G65"/>
  <c r="G61" s="1"/>
  <c r="G53"/>
  <c r="G55"/>
  <c r="H57"/>
  <c r="G57"/>
  <c r="H46"/>
  <c r="H45" s="1"/>
  <c r="G46"/>
  <c r="G45" s="1"/>
  <c r="H37"/>
  <c r="G42"/>
  <c r="H20"/>
  <c r="H19" s="1"/>
  <c r="H31"/>
  <c r="G31"/>
  <c r="H27"/>
  <c r="G27"/>
  <c r="G25"/>
  <c r="H25"/>
  <c r="G13"/>
  <c r="G15"/>
  <c r="H15"/>
  <c r="H114"/>
  <c r="H113" s="1"/>
  <c r="H108"/>
  <c r="H107" s="1"/>
  <c r="H98"/>
  <c r="H96"/>
  <c r="H13"/>
  <c r="G9"/>
  <c r="H10"/>
  <c r="E24" i="1"/>
  <c r="E23" s="1"/>
  <c r="D24"/>
  <c r="G101" i="2" l="1"/>
  <c r="G100" s="1"/>
  <c r="H69"/>
  <c r="G70"/>
  <c r="G50"/>
  <c r="G37"/>
  <c r="D27" i="1"/>
  <c r="D21"/>
  <c r="D31" s="1"/>
  <c r="E10"/>
  <c r="E9" s="1"/>
  <c r="G95" i="2"/>
  <c r="G91" s="1"/>
  <c r="H106"/>
  <c r="H12"/>
  <c r="H8" s="1"/>
  <c r="H7" s="1"/>
  <c r="G12"/>
  <c r="G8" s="1"/>
  <c r="H24"/>
  <c r="E22" i="1"/>
  <c r="E21" s="1"/>
  <c r="G24" i="2"/>
  <c r="H95"/>
  <c r="H91" s="1"/>
  <c r="D26" i="1"/>
  <c r="E27"/>
  <c r="G7" i="2" l="1"/>
  <c r="G44"/>
  <c r="G23"/>
  <c r="H100"/>
  <c r="E13" i="3"/>
  <c r="E10"/>
  <c r="E9" s="1"/>
  <c r="D13"/>
  <c r="H55" i="2"/>
  <c r="H53"/>
  <c r="H51"/>
  <c r="H50" l="1"/>
  <c r="H44" s="1"/>
  <c r="H34"/>
  <c r="H23" s="1"/>
  <c r="H22" l="1"/>
  <c r="H124" s="1"/>
  <c r="G69"/>
  <c r="G22" s="1"/>
</calcChain>
</file>

<file path=xl/sharedStrings.xml><?xml version="1.0" encoding="utf-8"?>
<sst xmlns="http://schemas.openxmlformats.org/spreadsheetml/2006/main" count="712" uniqueCount="307">
  <si>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</si>
  <si>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</si>
  <si>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</si>
  <si>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</si>
  <si>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</si>
  <si>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</si>
  <si>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</si>
  <si>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</si>
  <si>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</si>
  <si>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890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</si>
  <si>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</si>
  <si>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</si>
  <si>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/>
  </si>
  <si>
    <t>Итого:</t>
  </si>
  <si>
    <t>Код бюджетной классификации</t>
  </si>
  <si>
    <t xml:space="preserve">Код дохода  </t>
  </si>
  <si>
    <t>Код главного админстратора</t>
  </si>
  <si>
    <t>(тыс.руб.)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</si>
  <si>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</si>
  <si>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>Номер</t>
  </si>
  <si>
    <t>Наименование</t>
  </si>
  <si>
    <t>Код ГБРС</t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</si>
  <si>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</si>
  <si>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</si>
  <si>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</si>
  <si>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</si>
  <si>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</si>
  <si>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</si>
  <si>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</si>
  <si>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</si>
  <si>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</si>
  <si>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</si>
  <si>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</si>
  <si>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</si>
  <si>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</si>
  <si>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</si>
  <si>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</si>
  <si>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</si>
  <si>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Компенсация депутатам, осуществляющим свои полномочия на непостоянной основе</t>
  </si>
  <si>
    <t>0020000020</t>
  </si>
  <si>
    <t>1.2.1.1.</t>
  </si>
  <si>
    <t>1.2.2.</t>
  </si>
  <si>
    <t>0020000021</t>
  </si>
  <si>
    <t>1.2.2.1.</t>
  </si>
  <si>
    <t>1.2.2.2.</t>
  </si>
  <si>
    <t>Закупка товаров, работ и услуг для государственных (муниципальных) нужд</t>
  </si>
  <si>
    <t>200</t>
  </si>
  <si>
    <t>1.2.2.3.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</si>
  <si>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</si>
  <si>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</si>
  <si>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</si>
  <si>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</si>
  <si>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</si>
  <si>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</si>
  <si>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1.1.2.</t>
  </si>
  <si>
    <t>0020000031</t>
  </si>
  <si>
    <t>1.1.2.1.</t>
  </si>
  <si>
    <t>1.1.2.2.</t>
  </si>
  <si>
    <t>1.1.2.3.</t>
  </si>
  <si>
    <t>1.1.3.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</si>
  <si>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</si>
  <si>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</si>
  <si>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1.1.3.1.</t>
  </si>
  <si>
    <t>1.1.3.2.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</si>
  <si>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</si>
  <si>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</si>
  <si>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</si>
  <si>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</si>
  <si>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</si>
  <si>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</si>
  <si>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</si>
  <si>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</si>
  <si>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</si>
  <si>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</si>
  <si>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</si>
  <si>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1.3.2.</t>
  </si>
  <si>
    <t>1.3.2.1.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</si>
  <si>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</si>
  <si>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</si>
  <si>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</si>
  <si>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</si>
  <si>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</si>
  <si>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</si>
  <si>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</si>
  <si>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</si>
  <si>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</si>
  <si>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</si>
  <si>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</si>
  <si>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</si>
  <si>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</si>
  <si>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</si>
  <si>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</si>
  <si>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</si>
  <si>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</si>
  <si>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</si>
  <si>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3.</t>
  </si>
  <si>
    <t>Национальная экономика</t>
  </si>
  <si>
    <t>0400</t>
  </si>
  <si>
    <t>Дорожное хозяйство (дорожные фонды)</t>
  </si>
  <si>
    <t>0409</t>
  </si>
  <si>
    <t>3150000110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</si>
  <si>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</si>
  <si>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</si>
  <si>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</si>
  <si>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</si>
  <si>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</si>
  <si>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</si>
  <si>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</si>
  <si>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</si>
  <si>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</si>
  <si>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</si>
  <si>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</si>
  <si>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4.1.4.</t>
  </si>
  <si>
    <t>4.1.4.1.</t>
  </si>
  <si>
    <t>4.1.6.</t>
  </si>
  <si>
    <t>4.1.6.1.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</si>
  <si>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</si>
  <si>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</si>
  <si>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</si>
  <si>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</si>
  <si>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</si>
  <si>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</si>
  <si>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</si>
  <si>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</si>
  <si>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</si>
  <si>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</si>
  <si>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</si>
  <si>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</si>
  <si>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</si>
  <si>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</si>
  <si>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</si>
  <si>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</si>
  <si>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</si>
  <si>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</si>
  <si>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6.2.</t>
  </si>
  <si>
    <t xml:space="preserve">Молодежная политика </t>
  </si>
  <si>
    <t>0707</t>
  </si>
  <si>
    <t>6.2.1.</t>
  </si>
  <si>
    <t>6.2.1.1.</t>
  </si>
  <si>
    <t>4310000190</t>
  </si>
  <si>
    <t>6.2.2.</t>
  </si>
  <si>
    <t>Организация и проведение досуговых мероприятий для молодежи муниципального образования</t>
  </si>
  <si>
    <t>6.2.2.1.</t>
  </si>
  <si>
    <t>7.</t>
  </si>
  <si>
    <t>Культура, кинематография</t>
  </si>
  <si>
    <t>0800</t>
  </si>
  <si>
    <t>7.1.</t>
  </si>
  <si>
    <t>Культура</t>
  </si>
  <si>
    <t>0801</t>
  </si>
  <si>
    <t>7.1.2.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</si>
  <si>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</si>
  <si>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7.1.2.1.</t>
  </si>
  <si>
    <t>Организация и проведение досуговых мероприятий для жителей муниципального образования</t>
  </si>
  <si>
    <t>8.</t>
  </si>
  <si>
    <t>Социальная политика</t>
  </si>
  <si>
    <t>1000</t>
  </si>
  <si>
    <t>8.1.</t>
  </si>
  <si>
    <t xml:space="preserve">Пенсионное обеспечение
</t>
  </si>
  <si>
    <t>8.1.1.</t>
  </si>
  <si>
    <t>8.1.1.1.</t>
  </si>
  <si>
    <t>Социальное обеспечение и иные выплаты населению</t>
  </si>
  <si>
    <t>300</t>
  </si>
  <si>
    <t>8.2.</t>
  </si>
  <si>
    <t>Другие вопросы в области социальной политики</t>
  </si>
  <si>
    <t>1006</t>
  </si>
  <si>
    <t>8.2.1.</t>
  </si>
  <si>
    <t>8.2.1.1.</t>
  </si>
  <si>
    <t>9.</t>
  </si>
  <si>
    <t>Физическая культура и спорт</t>
  </si>
  <si>
    <t>1100</t>
  </si>
  <si>
    <t>9.1.</t>
  </si>
  <si>
    <t>Физическая культура</t>
  </si>
  <si>
    <t>1101</t>
  </si>
  <si>
    <t>9.1.1.</t>
  </si>
  <si>
    <t>9.1.1.1.</t>
  </si>
  <si>
    <t>10.</t>
  </si>
  <si>
    <t>Средства массовой информации</t>
  </si>
  <si>
    <t>1200</t>
  </si>
  <si>
    <t>10.1.</t>
  </si>
  <si>
    <t>Периодическая печать и издательства</t>
  </si>
  <si>
    <t>1202</t>
  </si>
  <si>
    <t>10.1.1.</t>
  </si>
  <si>
    <t>10.1.1.1.</t>
  </si>
  <si>
    <t>4570000250</t>
  </si>
  <si>
    <t xml:space="preserve">                                                      Итого:</t>
  </si>
  <si>
    <t>000 01 00 00 00 00 0000 000</t>
  </si>
  <si>
    <t>ИСТОЧНИКИ ВНУТРЕННЕГО ФИНАНСИРОВАНИЯДЕФИЦИТА БЮДЖЕТА</t>
  </si>
  <si>
    <t>000 01 05 00 00 00 0000 000</t>
  </si>
  <si>
    <t>Изменение остатков средств на счетах по учету средств бюджета</t>
  </si>
  <si>
    <t>890 01 05 02 01 03 0000 510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</si>
  <si>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</si>
  <si>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890 01 05 02 01 03 0000 610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</si>
  <si>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</si>
  <si>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 xml:space="preserve">                                                                 Итого:</t>
  </si>
  <si>
    <t xml:space="preserve">2 02 10000 00 0000 150
</t>
  </si>
  <si>
    <t xml:space="preserve">Дотации бюджетам бюджетной системы Российской Федерации
</t>
  </si>
  <si>
    <t xml:space="preserve">2 02 15001 00 0000 150
</t>
  </si>
  <si>
    <t xml:space="preserve">Дотации на выравнивание бюджетной обеспеченности
</t>
  </si>
  <si>
    <t>2 02 15001 03 0000 150</t>
  </si>
  <si>
    <t xml:space="preserve">2 02 30000 00 0000 150
</t>
  </si>
  <si>
    <t xml:space="preserve">Субвенции бюджетам бюджетной системы Российской Федерации
</t>
  </si>
  <si>
    <t xml:space="preserve">2 02 30024 00 0000 150
</t>
  </si>
  <si>
    <t xml:space="preserve">Субвенции местным бюджетам на выполнение передаваемых полномочий субъектов Российской Федерации
</t>
  </si>
  <si>
    <t>2 02 30024 03 0000 150</t>
  </si>
  <si>
    <t>2 02 30024 03 0100 150</t>
  </si>
  <si>
    <t>2 02 30024 03 0200 150</t>
  </si>
  <si>
    <t>Код раздела и подраздела</t>
  </si>
  <si>
    <t>Код целевой статья</t>
  </si>
  <si>
    <t>Код вида расходов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</si>
  <si>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</si>
  <si>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</si>
  <si>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</si>
  <si>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</si>
  <si>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</si>
  <si>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Проведение мероприятий по военно-патриотическому воспитанию молодежи  муниципального образования </t>
  </si>
  <si>
    <t>Оказание натуральной помощи малообеспеченным гражданам,  в виде обеспечения их топливом</t>
  </si>
  <si>
    <t>1.3.3.</t>
  </si>
  <si>
    <t>1.3.3.1.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</si>
  <si>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</si>
  <si>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внутриквартальных территориях
</t>
  </si>
  <si>
    <t xml:space="preserve"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
</t>
  </si>
  <si>
    <t xml:space="preserve"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</si>
  <si>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 xml:space="preserve"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
</t>
  </si>
  <si>
    <t xml:space="preserve"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
</t>
  </si>
  <si>
    <t xml:space="preserve">Социальное обеспечение населения
</t>
  </si>
  <si>
    <t xml:space="preserve">Социальное обеспечение и иные выплаты населению
</t>
  </si>
  <si>
    <t>НАЛОГ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</si>
  <si>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</si>
  <si>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</si>
  <si>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1 01 02010 01 0000 110</t>
  </si>
  <si>
    <t>1 01 02000 01 0000 110</t>
  </si>
  <si>
    <t>1 01 00000 00 0000 000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</si>
  <si>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</si>
  <si>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</si>
  <si>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4.1.1.1.</t>
  </si>
  <si>
    <t xml:space="preserve">    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</si>
  <si>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</si>
  <si>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МЕСТНАЯ АДМИНИСТРАЦИЯ ВНУТРИГОРОДСКОГО МУНИЦИПАЛЬНОГО ОБРАЗОВАНИЯ ГОРОДА ФЕДЕРАЛЬНОГО ЗНАЧЕНИЯ САНКТ-ПЕТЕРБУРГА  ПОСЕЛОК СОЛНЕЧНОЕ</t>
  </si>
  <si>
    <t>0920000440</t>
  </si>
  <si>
    <t>4570000270</t>
  </si>
  <si>
    <t xml:space="preserve"> 1 17 00000 00 0000 000</t>
  </si>
  <si>
    <t xml:space="preserve"> 1 17 01000 00 0000 180</t>
  </si>
  <si>
    <t xml:space="preserve"> 1 17 01030 03 0000 180</t>
  </si>
  <si>
    <t>ПРОЧИЕ НЕНАЛОГОВЫЕ ДОХОДЫ</t>
  </si>
  <si>
    <t>Невыясненые поступления</t>
  </si>
  <si>
    <t xml:space="preserve">Невыясненые поступления,зачисляемые в бюджеты внутригородских муниципальных образований городов федерального значения </t>
  </si>
  <si>
    <t>1 13 00000 00 0000 000</t>
  </si>
  <si>
    <t>1 13 02000 00 0000 130</t>
  </si>
  <si>
    <t>1 13 02990 00 0000 130</t>
  </si>
  <si>
    <t>1 13 02993 03 0000 130</t>
  </si>
  <si>
    <t>1 13 02993 03 0200 130</t>
  </si>
  <si>
    <t>ДОХОДЫ ОТ ОКАЗАНИЯ ПЛАТНЫХ УСЛУГ И КОНПЕНСАЦИИ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</si>
  <si>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</si>
  <si>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</si>
  <si>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</si>
  <si>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Другие виды прочих доходов  от компенсации затрат бюджетов внутригородских муниципальных образований Санкт-Петербурга</t>
  </si>
  <si>
    <t>Защита населения и территории от чрезвычайных ситуаций природного и техногенного характера, пожарная безопасность</t>
  </si>
  <si>
    <t>Отчет об исполнении местного бюджета внутригородского муниципального образования города федерального значения Санкт-Петербурга поселок Солнечное за 1 квартал 2022 год по расходам</t>
  </si>
  <si>
    <t xml:space="preserve">Содержание Главы муниципального образования, исполняющего полномочия Председателя Муниципального совета </t>
  </si>
  <si>
    <t xml:space="preserve">Исполнено на 01.04.2022г 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</si>
  <si>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</si>
  <si>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</si>
  <si>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чрезвычайных ситуации</t>
  </si>
  <si>
    <t>2.1.2.</t>
  </si>
  <si>
    <t>2.1.2.1.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</si>
  <si>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</si>
  <si>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0310</t>
  </si>
  <si>
    <t>2.2.5.</t>
  </si>
  <si>
    <t>2.2.5.1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</si>
  <si>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</si>
  <si>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3.1</t>
  </si>
  <si>
    <t>Общеэкономические вопросы</t>
  </si>
  <si>
    <t>3.1.2.</t>
  </si>
  <si>
    <t>3.1.2.1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</si>
  <si>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</si>
  <si>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0401</t>
  </si>
  <si>
    <t>3.2.</t>
  </si>
  <si>
    <t>3.2.1.</t>
  </si>
  <si>
    <t>3.2.1.1.</t>
  </si>
  <si>
    <t>3.2.1.2</t>
  </si>
  <si>
    <t xml:space="preserve"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значения, устройств наружного освещения на внутриквартальных территориях
</t>
  </si>
  <si>
    <t>4.1.5</t>
  </si>
  <si>
    <t>4.1.5.1</t>
  </si>
  <si>
    <t>4.1.7.</t>
  </si>
  <si>
    <t>4.1.7.1.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</si>
  <si>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</si>
  <si>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4.1.8.</t>
  </si>
  <si>
    <t>4.1.8.1.</t>
  </si>
  <si>
    <t xml:space="preserve"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</si>
  <si>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>7.1.1.</t>
  </si>
  <si>
    <t>7.1.1.1.</t>
  </si>
  <si>
    <t xml:space="preserve">Расходы на выплату пенсии за выслугу лет лицам, замещавшим муниципальные должности в органах местного самоуправления 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</si>
  <si>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</si>
  <si>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</si>
  <si>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</si>
  <si>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Отчет об исполнении бюджета  внутригородского муниципального образования города федерального значения Санкт-Петербурга поселок Солнечное за 1 квартал  2022 год по доходам</t>
  </si>
  <si>
    <t>Утверждено на 2022 год</t>
  </si>
  <si>
    <t>Отчет об исполнении местного бюджета внутригородского муниципального образования города федерального значения Санкт-Петербурга поселок Солнечное за 1 квартал 2022 год по дефициту (профициту)</t>
  </si>
  <si>
    <t>План на 2022 год</t>
  </si>
  <si>
    <t>Исполнено 01.04.2022</t>
  </si>
  <si>
    <t>Содержание и обеспечение деятельности представительного органа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</si>
  <si>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</si>
  <si>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</si>
  <si>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 xml:space="preserve">Утверждено на 2022г </t>
  </si>
  <si>
    <t>Приложение № 1 к Постановлению Главы местной администрации пос.Солнечное от 08.04.2022 № 03</t>
  </si>
  <si>
    <t>Приложение № 2 к Постановлению Главы местной администрации пос.Солнечное от   08.04.2022 № 03</t>
  </si>
  <si>
    <t>Приложение № 3 к Постановлению Главы местной администрации пос.Солнечное от   08.04.2022 № 03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</si>
</sst>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_-* #,##0.0\ _₽_-;\-* #,##0.0\ _₽_-;_-* &quot;-&quot;?\ _₽_-;_-@_-"/>
    <numFmt numFmtId="167" formatCode="#,##0.00_ ;\-#,##0.00\ "/>
  </numFmts>
  <fonts count="32">
    <font>
      <sz val="10"/>
      <name val="MS Sans Serif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MS Sans Serif"/>
    </font>
    <font>
      <sz val="1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MS Sans Serif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2" borderId="0"/>
    <xf numFmtId="0" fontId="18" fillId="2" borderId="0"/>
    <xf numFmtId="43" fontId="23" fillId="0" borderId="0" applyFont="0" applyFill="0" applyBorder="0" applyAlignment="0" applyProtection="0"/>
    <xf numFmtId="0" fontId="23" fillId="2" borderId="0"/>
    <xf numFmtId="43" fontId="26" fillId="2" borderId="0" applyFont="0" applyFill="0" applyBorder="0" applyAlignment="0" applyProtection="0"/>
    <xf numFmtId="0" fontId="23" fillId="2" borderId="0"/>
    <xf numFmtId="0" fontId="23" fillId="2" borderId="0"/>
    <xf numFmtId="0" fontId="23" fillId="2" borderId="0"/>
  </cellStyleXfs>
  <cellXfs count="141">
    <xf numFmtId="0" fontId="0" fillId="0" borderId="0" xfId="0"/>
    <xf numFmtId="0" fontId="2" fillId="0" borderId="0" xfId="0" applyFont="1"/>
    <xf numFmtId="0" fontId="5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2" fillId="0" borderId="0" xfId="0" applyNumberFormat="1" applyFont="1"/>
    <xf numFmtId="0" fontId="2" fillId="3" borderId="0" xfId="0" applyFont="1" applyFill="1"/>
    <xf numFmtId="0" fontId="1" fillId="2" borderId="0" xfId="0" applyFont="1" applyFill="1"/>
    <xf numFmtId="0" fontId="2" fillId="2" borderId="0" xfId="0" applyFont="1" applyFill="1"/>
    <xf numFmtId="0" fontId="12" fillId="0" borderId="0" xfId="0" applyFont="1"/>
    <xf numFmtId="0" fontId="13" fillId="0" borderId="0" xfId="0" applyFont="1"/>
    <xf numFmtId="0" fontId="9" fillId="2" borderId="0" xfId="1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 applyBorder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" fillId="5" borderId="1" xfId="2" applyFont="1" applyFill="1" applyBorder="1" applyAlignment="1">
      <alignment horizontal="center" vertical="center"/>
    </xf>
    <xf numFmtId="0" fontId="1" fillId="5" borderId="1" xfId="2" applyFont="1" applyFill="1" applyBorder="1" applyAlignment="1">
      <alignment horizontal="center" vertical="center" wrapText="1"/>
    </xf>
    <xf numFmtId="0" fontId="20" fillId="0" borderId="0" xfId="0" applyFont="1" applyBorder="1"/>
    <xf numFmtId="0" fontId="1" fillId="2" borderId="1" xfId="2" applyFont="1" applyFill="1" applyBorder="1" applyAlignment="1">
      <alignment wrapText="1"/>
    </xf>
    <xf numFmtId="0" fontId="1" fillId="2" borderId="1" xfId="2" applyFont="1" applyFill="1" applyBorder="1" applyAlignment="1">
      <alignment vertical="center" wrapText="1"/>
    </xf>
    <xf numFmtId="0" fontId="1" fillId="2" borderId="1" xfId="2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top" wrapText="1"/>
    </xf>
    <xf numFmtId="0" fontId="2" fillId="3" borderId="1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21" fillId="2" borderId="1" xfId="2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" fillId="3" borderId="1" xfId="2" applyFont="1" applyFill="1" applyBorder="1" applyAlignment="1">
      <alignment wrapText="1"/>
    </xf>
    <xf numFmtId="0" fontId="2" fillId="2" borderId="1" xfId="2" applyFont="1" applyFill="1" applyBorder="1" applyAlignment="1">
      <alignment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wrapText="1"/>
    </xf>
    <xf numFmtId="0" fontId="2" fillId="3" borderId="1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wrapText="1"/>
    </xf>
    <xf numFmtId="0" fontId="1" fillId="2" borderId="1" xfId="2" applyFont="1" applyFill="1" applyBorder="1" applyAlignment="1">
      <alignment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165" fontId="8" fillId="0" borderId="0" xfId="3" applyNumberFormat="1" applyFont="1" applyBorder="1" applyAlignment="1">
      <alignment vertical="center"/>
    </xf>
    <xf numFmtId="165" fontId="2" fillId="0" borderId="0" xfId="3" applyNumberFormat="1" applyFont="1" applyBorder="1"/>
    <xf numFmtId="165" fontId="2" fillId="0" borderId="0" xfId="3" applyNumberFormat="1" applyFont="1"/>
    <xf numFmtId="165" fontId="2" fillId="0" borderId="0" xfId="3" applyNumberFormat="1" applyFont="1" applyAlignment="1">
      <alignment vertical="center"/>
    </xf>
    <xf numFmtId="165" fontId="10" fillId="5" borderId="1" xfId="3" applyNumberFormat="1" applyFont="1" applyFill="1" applyBorder="1" applyAlignment="1">
      <alignment horizontal="center" vertical="center" wrapText="1"/>
    </xf>
    <xf numFmtId="165" fontId="10" fillId="2" borderId="1" xfId="3" applyNumberFormat="1" applyFont="1" applyFill="1" applyBorder="1" applyAlignment="1">
      <alignment horizontal="right" vertical="center" wrapText="1"/>
    </xf>
    <xf numFmtId="165" fontId="2" fillId="2" borderId="1" xfId="3" applyNumberFormat="1" applyFont="1" applyFill="1" applyBorder="1" applyAlignment="1">
      <alignment horizontal="right" vertical="center" wrapText="1"/>
    </xf>
    <xf numFmtId="165" fontId="1" fillId="2" borderId="1" xfId="3" applyNumberFormat="1" applyFont="1" applyFill="1" applyBorder="1" applyAlignment="1">
      <alignment horizontal="right" vertical="center" wrapText="1"/>
    </xf>
    <xf numFmtId="165" fontId="8" fillId="3" borderId="1" xfId="3" applyNumberFormat="1" applyFont="1" applyFill="1" applyBorder="1" applyAlignment="1">
      <alignment horizontal="right" vertical="center" wrapText="1"/>
    </xf>
    <xf numFmtId="165" fontId="4" fillId="2" borderId="1" xfId="3" applyNumberFormat="1" applyFont="1" applyFill="1" applyBorder="1" applyAlignment="1" applyProtection="1">
      <alignment horizontal="right" vertical="center" wrapText="1"/>
    </xf>
    <xf numFmtId="165" fontId="7" fillId="2" borderId="1" xfId="3" applyNumberFormat="1" applyFont="1" applyFill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49" fontId="3" fillId="2" borderId="1" xfId="3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4" fontId="3" fillId="2" borderId="1" xfId="3" applyNumberFormat="1" applyFont="1" applyFill="1" applyBorder="1" applyAlignment="1" applyProtection="1">
      <alignment horizontal="right" vertical="center" wrapText="1"/>
    </xf>
    <xf numFmtId="0" fontId="1" fillId="6" borderId="1" xfId="2" applyFont="1" applyFill="1" applyBorder="1" applyAlignment="1">
      <alignment horizontal="center" vertical="center" wrapText="1"/>
    </xf>
    <xf numFmtId="165" fontId="1" fillId="6" borderId="1" xfId="3" applyNumberFormat="1" applyFont="1" applyFill="1" applyBorder="1" applyAlignment="1">
      <alignment horizontal="right" vertical="center" wrapText="1"/>
    </xf>
    <xf numFmtId="0" fontId="2" fillId="6" borderId="1" xfId="2" applyFont="1" applyFill="1" applyBorder="1" applyAlignment="1">
      <alignment horizontal="center" vertical="center" wrapText="1"/>
    </xf>
    <xf numFmtId="165" fontId="2" fillId="6" borderId="1" xfId="3" applyNumberFormat="1" applyFont="1" applyFill="1" applyBorder="1" applyAlignment="1">
      <alignment horizontal="right" vertical="center" wrapText="1"/>
    </xf>
    <xf numFmtId="2" fontId="3" fillId="2" borderId="1" xfId="3" applyNumberFormat="1" applyFont="1" applyFill="1" applyBorder="1" applyAlignment="1" applyProtection="1">
      <alignment horizontal="right" vertical="center" wrapText="1"/>
    </xf>
    <xf numFmtId="165" fontId="2" fillId="0" borderId="1" xfId="3" applyNumberFormat="1" applyFont="1" applyFill="1" applyBorder="1" applyAlignment="1">
      <alignment horizontal="right" vertical="center" wrapText="1"/>
    </xf>
    <xf numFmtId="0" fontId="4" fillId="0" borderId="1" xfId="3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67" fontId="8" fillId="2" borderId="1" xfId="3" applyNumberFormat="1" applyFont="1" applyFill="1" applyBorder="1" applyAlignment="1" applyProtection="1">
      <alignment horizontal="right" vertical="center" wrapText="1"/>
    </xf>
    <xf numFmtId="167" fontId="3" fillId="2" borderId="1" xfId="3" applyNumberFormat="1" applyFont="1" applyFill="1" applyBorder="1" applyAlignment="1" applyProtection="1">
      <alignment horizontal="right" vertical="center" wrapText="1"/>
    </xf>
    <xf numFmtId="167" fontId="4" fillId="2" borderId="1" xfId="3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right" vertical="center" wrapText="1"/>
    </xf>
    <xf numFmtId="166" fontId="1" fillId="6" borderId="1" xfId="3" applyNumberFormat="1" applyFont="1" applyFill="1" applyBorder="1" applyAlignment="1">
      <alignment horizontal="right" vertical="center" wrapText="1"/>
    </xf>
    <xf numFmtId="165" fontId="1" fillId="3" borderId="1" xfId="3" applyNumberFormat="1" applyFont="1" applyFill="1" applyBorder="1" applyAlignment="1">
      <alignment horizontal="right" vertical="center" wrapText="1"/>
    </xf>
    <xf numFmtId="0" fontId="30" fillId="2" borderId="1" xfId="2" applyFont="1" applyFill="1" applyBorder="1" applyAlignment="1">
      <alignment vertical="center" wrapText="1"/>
    </xf>
    <xf numFmtId="4" fontId="4" fillId="2" borderId="1" xfId="3" applyNumberFormat="1" applyFont="1" applyFill="1" applyBorder="1" applyAlignment="1" applyProtection="1">
      <alignment horizontal="right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14" fontId="2" fillId="3" borderId="1" xfId="2" applyNumberFormat="1" applyFont="1" applyFill="1" applyBorder="1" applyAlignment="1">
      <alignment wrapText="1"/>
    </xf>
    <xf numFmtId="49" fontId="1" fillId="3" borderId="1" xfId="2" applyNumberFormat="1" applyFont="1" applyFill="1" applyBorder="1" applyAlignment="1">
      <alignment wrapText="1"/>
    </xf>
    <xf numFmtId="49" fontId="2" fillId="2" borderId="1" xfId="2" applyNumberFormat="1" applyFont="1" applyFill="1" applyBorder="1" applyAlignment="1">
      <alignment wrapText="1"/>
    </xf>
    <xf numFmtId="0" fontId="3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2" applyFont="1" applyFill="1" applyBorder="1" applyAlignment="1">
      <alignment vertical="center" wrapText="1"/>
    </xf>
    <xf numFmtId="2" fontId="4" fillId="2" borderId="1" xfId="3" applyNumberFormat="1" applyFont="1" applyFill="1" applyBorder="1" applyAlignment="1" applyProtection="1">
      <alignment horizontal="right" vertical="center" wrapText="1"/>
    </xf>
    <xf numFmtId="0" fontId="25" fillId="0" borderId="0" xfId="0" applyFont="1" applyAlignment="1">
      <alignment horizontal="right"/>
    </xf>
    <xf numFmtId="0" fontId="26" fillId="0" borderId="0" xfId="0" applyFont="1" applyAlignment="1"/>
    <xf numFmtId="165" fontId="3" fillId="4" borderId="2" xfId="3" applyNumberFormat="1" applyFont="1" applyFill="1" applyBorder="1" applyAlignment="1" applyProtection="1">
      <alignment horizontal="center" vertical="center" wrapText="1"/>
    </xf>
    <xf numFmtId="165" fontId="0" fillId="3" borderId="3" xfId="3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/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/>
    <xf numFmtId="49" fontId="27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7" fillId="2" borderId="0" xfId="1" applyFont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3" xfId="2"/>
    <cellStyle name="Обычный 4" xfId="4"/>
    <cellStyle name="Обычный 5" xfId="6"/>
    <cellStyle name="Обычный 6" xfId="7"/>
    <cellStyle name="Обычный 7" xfId="8"/>
    <cellStyle name="Финансовый" xfId="3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76" zoomScaleNormal="76" zoomScaleSheetLayoutView="100" workbookViewId="0">
      <selection sqref="A1:E1"/>
    </sheetView>
  </sheetViews>
  <sheetFormatPr defaultColWidth="9.109375" defaultRowHeight="13.2"/>
  <cols>
    <col min="1" max="1" width="14.6640625" style="1" customWidth="1"/>
    <col min="2" max="2" width="28.88671875" style="1" customWidth="1"/>
    <col min="3" max="3" width="49.5546875" style="1" customWidth="1"/>
    <col min="4" max="4" width="18.88671875" style="74" customWidth="1"/>
    <col min="5" max="5" width="19" style="74" customWidth="1"/>
    <col min="6" max="16384" width="9.109375" style="1"/>
  </cols>
  <sheetData>
    <row r="1" spans="1:5" ht="14.4">
      <c r="A1" s="116" t="s">
        <v>304</v>
      </c>
      <c r="B1" s="116"/>
      <c r="C1" s="116"/>
      <c r="D1" s="116"/>
      <c r="E1" s="117"/>
    </row>
    <row r="3" spans="1:5" ht="39.75" customHeight="1">
      <c r="A3" s="120" t="s">
        <v>295</v>
      </c>
      <c r="B3" s="120"/>
      <c r="C3" s="120"/>
      <c r="D3" s="120"/>
      <c r="E3" s="121"/>
    </row>
    <row r="5" spans="1:5" ht="12.75" customHeight="1"/>
    <row r="6" spans="1:5">
      <c r="E6" s="74" t="s">
        <v>17</v>
      </c>
    </row>
    <row r="7" spans="1:5" ht="12.75" customHeight="1">
      <c r="A7" s="122" t="s">
        <v>14</v>
      </c>
      <c r="B7" s="122"/>
      <c r="C7" s="123" t="s">
        <v>0</v>
      </c>
      <c r="D7" s="118" t="s">
        <v>296</v>
      </c>
      <c r="E7" s="118" t="s">
        <v>259</v>
      </c>
    </row>
    <row r="8" spans="1:5" ht="40.799999999999997" customHeight="1">
      <c r="A8" s="2" t="s">
        <v>16</v>
      </c>
      <c r="B8" s="3" t="s">
        <v>15</v>
      </c>
      <c r="C8" s="124"/>
      <c r="D8" s="119"/>
      <c r="E8" s="119"/>
    </row>
    <row r="9" spans="1:5" ht="13.8">
      <c r="A9" s="37" t="s">
        <v>1</v>
      </c>
      <c r="B9" s="37" t="s">
        <v>2</v>
      </c>
      <c r="C9" s="38" t="s">
        <v>3</v>
      </c>
      <c r="D9" s="92">
        <f>D10+D13+D18</f>
        <v>155</v>
      </c>
      <c r="E9" s="92">
        <f>E10+E13+E18</f>
        <v>-7.7000000000000028</v>
      </c>
    </row>
    <row r="10" spans="1:5" ht="13.8">
      <c r="A10" s="37" t="s">
        <v>1</v>
      </c>
      <c r="B10" s="37" t="s">
        <v>231</v>
      </c>
      <c r="C10" s="38" t="s">
        <v>226</v>
      </c>
      <c r="D10" s="99">
        <f>D11</f>
        <v>155</v>
      </c>
      <c r="E10" s="84">
        <f>E11</f>
        <v>35.86</v>
      </c>
    </row>
    <row r="11" spans="1:5" s="4" customFormat="1" ht="13.8">
      <c r="A11" s="37" t="s">
        <v>1</v>
      </c>
      <c r="B11" s="37" t="s">
        <v>230</v>
      </c>
      <c r="C11" s="38" t="s">
        <v>227</v>
      </c>
      <c r="D11" s="99">
        <f>D12</f>
        <v>155</v>
      </c>
      <c r="E11" s="84">
        <f>E12</f>
        <v>35.86</v>
      </c>
    </row>
    <row r="12" spans="1:5" s="4" customFormat="1" ht="100.2" customHeight="1">
      <c r="A12" s="39" t="s">
        <v>4</v>
      </c>
      <c r="B12" s="39" t="s">
        <v>229</v>
      </c>
      <c r="C12" s="83" t="s">
        <v>228</v>
      </c>
      <c r="D12" s="100">
        <v>155</v>
      </c>
      <c r="E12" s="107">
        <v>35.86</v>
      </c>
    </row>
    <row r="13" spans="1:5" s="4" customFormat="1" ht="41.4" customHeight="1">
      <c r="A13" s="95" t="s">
        <v>1</v>
      </c>
      <c r="B13" s="37" t="s">
        <v>246</v>
      </c>
      <c r="C13" s="97" t="s">
        <v>251</v>
      </c>
      <c r="D13" s="92">
        <f>D14</f>
        <v>0</v>
      </c>
      <c r="E13" s="87">
        <f>E14</f>
        <v>3.28</v>
      </c>
    </row>
    <row r="14" spans="1:5" s="4" customFormat="1" ht="45" customHeight="1">
      <c r="A14" s="95" t="s">
        <v>1</v>
      </c>
      <c r="B14" s="37" t="s">
        <v>247</v>
      </c>
      <c r="C14" s="97" t="s">
        <v>252</v>
      </c>
      <c r="D14" s="92">
        <v>0</v>
      </c>
      <c r="E14" s="87">
        <f>E15</f>
        <v>3.28</v>
      </c>
    </row>
    <row r="15" spans="1:5" s="4" customFormat="1" ht="39" customHeight="1">
      <c r="A15" s="95" t="s">
        <v>1</v>
      </c>
      <c r="B15" s="37" t="s">
        <v>248</v>
      </c>
      <c r="C15" s="97" t="s">
        <v>253</v>
      </c>
      <c r="D15" s="92">
        <v>0</v>
      </c>
      <c r="E15" s="87">
        <f>E16</f>
        <v>3.28</v>
      </c>
    </row>
    <row r="16" spans="1:5" s="4" customFormat="1" ht="39" customHeight="1">
      <c r="A16" s="95" t="s">
        <v>1</v>
      </c>
      <c r="B16" s="37" t="s">
        <v>249</v>
      </c>
      <c r="C16" s="83" t="s">
        <v>254</v>
      </c>
      <c r="D16" s="92">
        <f>D17</f>
        <v>0</v>
      </c>
      <c r="E16" s="87">
        <f>E17</f>
        <v>3.28</v>
      </c>
    </row>
    <row r="17" spans="1:5" s="4" customFormat="1" ht="39" customHeight="1">
      <c r="A17" s="95" t="s">
        <v>9</v>
      </c>
      <c r="B17" s="37" t="s">
        <v>250</v>
      </c>
      <c r="C17" s="83" t="s">
        <v>255</v>
      </c>
      <c r="D17" s="92">
        <v>0</v>
      </c>
      <c r="E17" s="87">
        <v>3.28</v>
      </c>
    </row>
    <row r="18" spans="1:5" ht="37.200000000000003" customHeight="1">
      <c r="A18" s="95" t="s">
        <v>1</v>
      </c>
      <c r="B18" s="37" t="s">
        <v>240</v>
      </c>
      <c r="C18" s="38" t="s">
        <v>243</v>
      </c>
      <c r="D18" s="92">
        <f>D19</f>
        <v>0</v>
      </c>
      <c r="E18" s="96">
        <f>E19</f>
        <v>-46.84</v>
      </c>
    </row>
    <row r="19" spans="1:5" ht="37.200000000000003" customHeight="1">
      <c r="A19" s="95" t="s">
        <v>1</v>
      </c>
      <c r="B19" s="37" t="s">
        <v>241</v>
      </c>
      <c r="C19" s="38" t="s">
        <v>244</v>
      </c>
      <c r="D19" s="92">
        <f>D20</f>
        <v>0</v>
      </c>
      <c r="E19" s="96">
        <f>E20</f>
        <v>-46.84</v>
      </c>
    </row>
    <row r="20" spans="1:5" ht="33.6" customHeight="1">
      <c r="A20" s="39">
        <v>890</v>
      </c>
      <c r="B20" s="39" t="s">
        <v>242</v>
      </c>
      <c r="C20" s="40" t="s">
        <v>245</v>
      </c>
      <c r="D20" s="115">
        <v>0</v>
      </c>
      <c r="E20" s="94">
        <v>-46.84</v>
      </c>
    </row>
    <row r="21" spans="1:5" s="4" customFormat="1" ht="27.6" customHeight="1">
      <c r="A21" s="37" t="s">
        <v>1</v>
      </c>
      <c r="B21" s="37" t="s">
        <v>5</v>
      </c>
      <c r="C21" s="38" t="s">
        <v>6</v>
      </c>
      <c r="D21" s="99">
        <f>D22</f>
        <v>46271.4</v>
      </c>
      <c r="E21" s="99">
        <f>E22</f>
        <v>11565.6</v>
      </c>
    </row>
    <row r="22" spans="1:5" s="4" customFormat="1" ht="41.4">
      <c r="A22" s="37" t="s">
        <v>1</v>
      </c>
      <c r="B22" s="37" t="s">
        <v>7</v>
      </c>
      <c r="C22" s="38" t="s">
        <v>8</v>
      </c>
      <c r="D22" s="99">
        <f>D25+D28</f>
        <v>46271.4</v>
      </c>
      <c r="E22" s="99">
        <f>E25+E28</f>
        <v>11565.6</v>
      </c>
    </row>
    <row r="23" spans="1:5" ht="41.4">
      <c r="A23" s="37" t="s">
        <v>1</v>
      </c>
      <c r="B23" s="37" t="s">
        <v>194</v>
      </c>
      <c r="C23" s="38" t="s">
        <v>195</v>
      </c>
      <c r="D23" s="99">
        <f>D24</f>
        <v>45266.5</v>
      </c>
      <c r="E23" s="99">
        <f>E24</f>
        <v>11316.6</v>
      </c>
    </row>
    <row r="24" spans="1:5" ht="37.200000000000003" customHeight="1">
      <c r="A24" s="37" t="s">
        <v>1</v>
      </c>
      <c r="B24" s="37" t="s">
        <v>196</v>
      </c>
      <c r="C24" s="38" t="s">
        <v>197</v>
      </c>
      <c r="D24" s="99">
        <f>D25</f>
        <v>45266.5</v>
      </c>
      <c r="E24" s="99">
        <f>E25</f>
        <v>11316.6</v>
      </c>
    </row>
    <row r="25" spans="1:5" ht="55.2">
      <c r="A25" s="39" t="s">
        <v>9</v>
      </c>
      <c r="B25" s="41" t="s">
        <v>198</v>
      </c>
      <c r="C25" s="40" t="s">
        <v>218</v>
      </c>
      <c r="D25" s="100">
        <v>45266.5</v>
      </c>
      <c r="E25" s="100">
        <v>11316.6</v>
      </c>
    </row>
    <row r="26" spans="1:5" ht="41.4">
      <c r="A26" s="37" t="s">
        <v>1</v>
      </c>
      <c r="B26" s="37" t="s">
        <v>199</v>
      </c>
      <c r="C26" s="38" t="s">
        <v>200</v>
      </c>
      <c r="D26" s="99">
        <f>D28</f>
        <v>1004.9</v>
      </c>
      <c r="E26" s="99">
        <f>E28</f>
        <v>249</v>
      </c>
    </row>
    <row r="27" spans="1:5" ht="55.2">
      <c r="A27" s="37" t="s">
        <v>1</v>
      </c>
      <c r="B27" s="37" t="s">
        <v>201</v>
      </c>
      <c r="C27" s="38" t="s">
        <v>202</v>
      </c>
      <c r="D27" s="99">
        <f>D28</f>
        <v>1004.9</v>
      </c>
      <c r="E27" s="99">
        <f>E28</f>
        <v>249</v>
      </c>
    </row>
    <row r="28" spans="1:5" ht="55.2">
      <c r="A28" s="39" t="s">
        <v>1</v>
      </c>
      <c r="B28" s="41" t="s">
        <v>203</v>
      </c>
      <c r="C28" s="40" t="s">
        <v>10</v>
      </c>
      <c r="D28" s="100">
        <f>D29+D30</f>
        <v>1004.9</v>
      </c>
      <c r="E28" s="100">
        <f>E29+E30</f>
        <v>249</v>
      </c>
    </row>
    <row r="29" spans="1:5" ht="69">
      <c r="A29" s="39" t="s">
        <v>9</v>
      </c>
      <c r="B29" s="39" t="s">
        <v>204</v>
      </c>
      <c r="C29" s="40" t="s">
        <v>11</v>
      </c>
      <c r="D29" s="98">
        <v>996.8</v>
      </c>
      <c r="E29" s="98">
        <v>249</v>
      </c>
    </row>
    <row r="30" spans="1:5" ht="110.4">
      <c r="A30" s="39" t="s">
        <v>9</v>
      </c>
      <c r="B30" s="39" t="s">
        <v>205</v>
      </c>
      <c r="C30" s="40" t="s">
        <v>18</v>
      </c>
      <c r="D30" s="81">
        <v>8.1</v>
      </c>
      <c r="E30" s="115">
        <v>0</v>
      </c>
    </row>
    <row r="31" spans="1:5" ht="15.6">
      <c r="A31" s="38" t="s">
        <v>12</v>
      </c>
      <c r="B31" s="38" t="s">
        <v>12</v>
      </c>
      <c r="C31" s="38" t="s">
        <v>13</v>
      </c>
      <c r="D31" s="82">
        <f>D21+D9</f>
        <v>46426.400000000001</v>
      </c>
      <c r="E31" s="82">
        <f>E21+E9</f>
        <v>11557.9</v>
      </c>
    </row>
  </sheetData>
  <mergeCells count="6">
    <mergeCell ref="A1:E1"/>
    <mergeCell ref="E7:E8"/>
    <mergeCell ref="A3:E3"/>
    <mergeCell ref="A7:B7"/>
    <mergeCell ref="C7:C8"/>
    <mergeCell ref="D7:D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7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zoomScale="92" zoomScaleNormal="92" workbookViewId="0">
      <selection activeCell="I5" sqref="I5"/>
    </sheetView>
  </sheetViews>
  <sheetFormatPr defaultRowHeight="13.2"/>
  <cols>
    <col min="1" max="1" width="7.33203125" style="56" customWidth="1"/>
    <col min="2" max="2" width="39.33203125" style="10" customWidth="1"/>
    <col min="3" max="3" width="8.21875" style="11" customWidth="1"/>
    <col min="4" max="4" width="8.44140625" style="11" customWidth="1"/>
    <col min="5" max="5" width="13.88671875" style="11" customWidth="1"/>
    <col min="6" max="6" width="11" style="11" customWidth="1"/>
    <col min="7" max="7" width="13.77734375" style="75" customWidth="1"/>
    <col min="8" max="8" width="15.5546875" style="74" customWidth="1"/>
    <col min="9" max="256" width="9.109375" style="1"/>
    <col min="257" max="257" width="9.33203125" style="1" customWidth="1"/>
    <col min="258" max="258" width="38.33203125" style="1" customWidth="1"/>
    <col min="259" max="259" width="10.88671875" style="1" customWidth="1"/>
    <col min="260" max="260" width="7.6640625" style="1" customWidth="1"/>
    <col min="261" max="261" width="13.88671875" style="1" customWidth="1"/>
    <col min="262" max="262" width="9.33203125" style="1" customWidth="1"/>
    <col min="263" max="263" width="10.33203125" style="1" customWidth="1"/>
    <col min="264" max="512" width="9.109375" style="1"/>
    <col min="513" max="513" width="9.33203125" style="1" customWidth="1"/>
    <col min="514" max="514" width="38.33203125" style="1" customWidth="1"/>
    <col min="515" max="515" width="10.88671875" style="1" customWidth="1"/>
    <col min="516" max="516" width="7.6640625" style="1" customWidth="1"/>
    <col min="517" max="517" width="13.88671875" style="1" customWidth="1"/>
    <col min="518" max="518" width="9.33203125" style="1" customWidth="1"/>
    <col min="519" max="519" width="10.33203125" style="1" customWidth="1"/>
    <col min="520" max="768" width="9.109375" style="1"/>
    <col min="769" max="769" width="9.33203125" style="1" customWidth="1"/>
    <col min="770" max="770" width="38.33203125" style="1" customWidth="1"/>
    <col min="771" max="771" width="10.88671875" style="1" customWidth="1"/>
    <col min="772" max="772" width="7.6640625" style="1" customWidth="1"/>
    <col min="773" max="773" width="13.88671875" style="1" customWidth="1"/>
    <col min="774" max="774" width="9.33203125" style="1" customWidth="1"/>
    <col min="775" max="775" width="10.33203125" style="1" customWidth="1"/>
    <col min="776" max="1024" width="9.109375" style="1"/>
    <col min="1025" max="1025" width="9.33203125" style="1" customWidth="1"/>
    <col min="1026" max="1026" width="38.33203125" style="1" customWidth="1"/>
    <col min="1027" max="1027" width="10.88671875" style="1" customWidth="1"/>
    <col min="1028" max="1028" width="7.6640625" style="1" customWidth="1"/>
    <col min="1029" max="1029" width="13.88671875" style="1" customWidth="1"/>
    <col min="1030" max="1030" width="9.33203125" style="1" customWidth="1"/>
    <col min="1031" max="1031" width="10.33203125" style="1" customWidth="1"/>
    <col min="1032" max="1280" width="9.109375" style="1"/>
    <col min="1281" max="1281" width="9.33203125" style="1" customWidth="1"/>
    <col min="1282" max="1282" width="38.33203125" style="1" customWidth="1"/>
    <col min="1283" max="1283" width="10.88671875" style="1" customWidth="1"/>
    <col min="1284" max="1284" width="7.6640625" style="1" customWidth="1"/>
    <col min="1285" max="1285" width="13.88671875" style="1" customWidth="1"/>
    <col min="1286" max="1286" width="9.33203125" style="1" customWidth="1"/>
    <col min="1287" max="1287" width="10.33203125" style="1" customWidth="1"/>
    <col min="1288" max="1536" width="9.109375" style="1"/>
    <col min="1537" max="1537" width="9.33203125" style="1" customWidth="1"/>
    <col min="1538" max="1538" width="38.33203125" style="1" customWidth="1"/>
    <col min="1539" max="1539" width="10.88671875" style="1" customWidth="1"/>
    <col min="1540" max="1540" width="7.6640625" style="1" customWidth="1"/>
    <col min="1541" max="1541" width="13.88671875" style="1" customWidth="1"/>
    <col min="1542" max="1542" width="9.33203125" style="1" customWidth="1"/>
    <col min="1543" max="1543" width="10.33203125" style="1" customWidth="1"/>
    <col min="1544" max="1792" width="9.109375" style="1"/>
    <col min="1793" max="1793" width="9.33203125" style="1" customWidth="1"/>
    <col min="1794" max="1794" width="38.33203125" style="1" customWidth="1"/>
    <col min="1795" max="1795" width="10.88671875" style="1" customWidth="1"/>
    <col min="1796" max="1796" width="7.6640625" style="1" customWidth="1"/>
    <col min="1797" max="1797" width="13.88671875" style="1" customWidth="1"/>
    <col min="1798" max="1798" width="9.33203125" style="1" customWidth="1"/>
    <col min="1799" max="1799" width="10.33203125" style="1" customWidth="1"/>
    <col min="1800" max="2048" width="9.109375" style="1"/>
    <col min="2049" max="2049" width="9.33203125" style="1" customWidth="1"/>
    <col min="2050" max="2050" width="38.33203125" style="1" customWidth="1"/>
    <col min="2051" max="2051" width="10.88671875" style="1" customWidth="1"/>
    <col min="2052" max="2052" width="7.6640625" style="1" customWidth="1"/>
    <col min="2053" max="2053" width="13.88671875" style="1" customWidth="1"/>
    <col min="2054" max="2054" width="9.33203125" style="1" customWidth="1"/>
    <col min="2055" max="2055" width="10.33203125" style="1" customWidth="1"/>
    <col min="2056" max="2304" width="9.109375" style="1"/>
    <col min="2305" max="2305" width="9.33203125" style="1" customWidth="1"/>
    <col min="2306" max="2306" width="38.33203125" style="1" customWidth="1"/>
    <col min="2307" max="2307" width="10.88671875" style="1" customWidth="1"/>
    <col min="2308" max="2308" width="7.6640625" style="1" customWidth="1"/>
    <col min="2309" max="2309" width="13.88671875" style="1" customWidth="1"/>
    <col min="2310" max="2310" width="9.33203125" style="1" customWidth="1"/>
    <col min="2311" max="2311" width="10.33203125" style="1" customWidth="1"/>
    <col min="2312" max="2560" width="9.109375" style="1"/>
    <col min="2561" max="2561" width="9.33203125" style="1" customWidth="1"/>
    <col min="2562" max="2562" width="38.33203125" style="1" customWidth="1"/>
    <col min="2563" max="2563" width="10.88671875" style="1" customWidth="1"/>
    <col min="2564" max="2564" width="7.6640625" style="1" customWidth="1"/>
    <col min="2565" max="2565" width="13.88671875" style="1" customWidth="1"/>
    <col min="2566" max="2566" width="9.33203125" style="1" customWidth="1"/>
    <col min="2567" max="2567" width="10.33203125" style="1" customWidth="1"/>
    <col min="2568" max="2816" width="9.109375" style="1"/>
    <col min="2817" max="2817" width="9.33203125" style="1" customWidth="1"/>
    <col min="2818" max="2818" width="38.33203125" style="1" customWidth="1"/>
    <col min="2819" max="2819" width="10.88671875" style="1" customWidth="1"/>
    <col min="2820" max="2820" width="7.6640625" style="1" customWidth="1"/>
    <col min="2821" max="2821" width="13.88671875" style="1" customWidth="1"/>
    <col min="2822" max="2822" width="9.33203125" style="1" customWidth="1"/>
    <col min="2823" max="2823" width="10.33203125" style="1" customWidth="1"/>
    <col min="2824" max="3072" width="9.109375" style="1"/>
    <col min="3073" max="3073" width="9.33203125" style="1" customWidth="1"/>
    <col min="3074" max="3074" width="38.33203125" style="1" customWidth="1"/>
    <col min="3075" max="3075" width="10.88671875" style="1" customWidth="1"/>
    <col min="3076" max="3076" width="7.6640625" style="1" customWidth="1"/>
    <col min="3077" max="3077" width="13.88671875" style="1" customWidth="1"/>
    <col min="3078" max="3078" width="9.33203125" style="1" customWidth="1"/>
    <col min="3079" max="3079" width="10.33203125" style="1" customWidth="1"/>
    <col min="3080" max="3328" width="9.109375" style="1"/>
    <col min="3329" max="3329" width="9.33203125" style="1" customWidth="1"/>
    <col min="3330" max="3330" width="38.33203125" style="1" customWidth="1"/>
    <col min="3331" max="3331" width="10.88671875" style="1" customWidth="1"/>
    <col min="3332" max="3332" width="7.6640625" style="1" customWidth="1"/>
    <col min="3333" max="3333" width="13.88671875" style="1" customWidth="1"/>
    <col min="3334" max="3334" width="9.33203125" style="1" customWidth="1"/>
    <col min="3335" max="3335" width="10.33203125" style="1" customWidth="1"/>
    <col min="3336" max="3584" width="9.109375" style="1"/>
    <col min="3585" max="3585" width="9.33203125" style="1" customWidth="1"/>
    <col min="3586" max="3586" width="38.33203125" style="1" customWidth="1"/>
    <col min="3587" max="3587" width="10.88671875" style="1" customWidth="1"/>
    <col min="3588" max="3588" width="7.6640625" style="1" customWidth="1"/>
    <col min="3589" max="3589" width="13.88671875" style="1" customWidth="1"/>
    <col min="3590" max="3590" width="9.33203125" style="1" customWidth="1"/>
    <col min="3591" max="3591" width="10.33203125" style="1" customWidth="1"/>
    <col min="3592" max="3840" width="9.109375" style="1"/>
    <col min="3841" max="3841" width="9.33203125" style="1" customWidth="1"/>
    <col min="3842" max="3842" width="38.33203125" style="1" customWidth="1"/>
    <col min="3843" max="3843" width="10.88671875" style="1" customWidth="1"/>
    <col min="3844" max="3844" width="7.6640625" style="1" customWidth="1"/>
    <col min="3845" max="3845" width="13.88671875" style="1" customWidth="1"/>
    <col min="3846" max="3846" width="9.33203125" style="1" customWidth="1"/>
    <col min="3847" max="3847" width="10.33203125" style="1" customWidth="1"/>
    <col min="3848" max="4096" width="9.109375" style="1"/>
    <col min="4097" max="4097" width="9.33203125" style="1" customWidth="1"/>
    <col min="4098" max="4098" width="38.33203125" style="1" customWidth="1"/>
    <col min="4099" max="4099" width="10.88671875" style="1" customWidth="1"/>
    <col min="4100" max="4100" width="7.6640625" style="1" customWidth="1"/>
    <col min="4101" max="4101" width="13.88671875" style="1" customWidth="1"/>
    <col min="4102" max="4102" width="9.33203125" style="1" customWidth="1"/>
    <col min="4103" max="4103" width="10.33203125" style="1" customWidth="1"/>
    <col min="4104" max="4352" width="9.109375" style="1"/>
    <col min="4353" max="4353" width="9.33203125" style="1" customWidth="1"/>
    <col min="4354" max="4354" width="38.33203125" style="1" customWidth="1"/>
    <col min="4355" max="4355" width="10.88671875" style="1" customWidth="1"/>
    <col min="4356" max="4356" width="7.6640625" style="1" customWidth="1"/>
    <col min="4357" max="4357" width="13.88671875" style="1" customWidth="1"/>
    <col min="4358" max="4358" width="9.33203125" style="1" customWidth="1"/>
    <col min="4359" max="4359" width="10.33203125" style="1" customWidth="1"/>
    <col min="4360" max="4608" width="9.109375" style="1"/>
    <col min="4609" max="4609" width="9.33203125" style="1" customWidth="1"/>
    <col min="4610" max="4610" width="38.33203125" style="1" customWidth="1"/>
    <col min="4611" max="4611" width="10.88671875" style="1" customWidth="1"/>
    <col min="4612" max="4612" width="7.6640625" style="1" customWidth="1"/>
    <col min="4613" max="4613" width="13.88671875" style="1" customWidth="1"/>
    <col min="4614" max="4614" width="9.33203125" style="1" customWidth="1"/>
    <col min="4615" max="4615" width="10.33203125" style="1" customWidth="1"/>
    <col min="4616" max="4864" width="9.109375" style="1"/>
    <col min="4865" max="4865" width="9.33203125" style="1" customWidth="1"/>
    <col min="4866" max="4866" width="38.33203125" style="1" customWidth="1"/>
    <col min="4867" max="4867" width="10.88671875" style="1" customWidth="1"/>
    <col min="4868" max="4868" width="7.6640625" style="1" customWidth="1"/>
    <col min="4869" max="4869" width="13.88671875" style="1" customWidth="1"/>
    <col min="4870" max="4870" width="9.33203125" style="1" customWidth="1"/>
    <col min="4871" max="4871" width="10.33203125" style="1" customWidth="1"/>
    <col min="4872" max="5120" width="9.109375" style="1"/>
    <col min="5121" max="5121" width="9.33203125" style="1" customWidth="1"/>
    <col min="5122" max="5122" width="38.33203125" style="1" customWidth="1"/>
    <col min="5123" max="5123" width="10.88671875" style="1" customWidth="1"/>
    <col min="5124" max="5124" width="7.6640625" style="1" customWidth="1"/>
    <col min="5125" max="5125" width="13.88671875" style="1" customWidth="1"/>
    <col min="5126" max="5126" width="9.33203125" style="1" customWidth="1"/>
    <col min="5127" max="5127" width="10.33203125" style="1" customWidth="1"/>
    <col min="5128" max="5376" width="9.109375" style="1"/>
    <col min="5377" max="5377" width="9.33203125" style="1" customWidth="1"/>
    <col min="5378" max="5378" width="38.33203125" style="1" customWidth="1"/>
    <col min="5379" max="5379" width="10.88671875" style="1" customWidth="1"/>
    <col min="5380" max="5380" width="7.6640625" style="1" customWidth="1"/>
    <col min="5381" max="5381" width="13.88671875" style="1" customWidth="1"/>
    <col min="5382" max="5382" width="9.33203125" style="1" customWidth="1"/>
    <col min="5383" max="5383" width="10.33203125" style="1" customWidth="1"/>
    <col min="5384" max="5632" width="9.109375" style="1"/>
    <col min="5633" max="5633" width="9.33203125" style="1" customWidth="1"/>
    <col min="5634" max="5634" width="38.33203125" style="1" customWidth="1"/>
    <col min="5635" max="5635" width="10.88671875" style="1" customWidth="1"/>
    <col min="5636" max="5636" width="7.6640625" style="1" customWidth="1"/>
    <col min="5637" max="5637" width="13.88671875" style="1" customWidth="1"/>
    <col min="5638" max="5638" width="9.33203125" style="1" customWidth="1"/>
    <col min="5639" max="5639" width="10.33203125" style="1" customWidth="1"/>
    <col min="5640" max="5888" width="9.109375" style="1"/>
    <col min="5889" max="5889" width="9.33203125" style="1" customWidth="1"/>
    <col min="5890" max="5890" width="38.33203125" style="1" customWidth="1"/>
    <col min="5891" max="5891" width="10.88671875" style="1" customWidth="1"/>
    <col min="5892" max="5892" width="7.6640625" style="1" customWidth="1"/>
    <col min="5893" max="5893" width="13.88671875" style="1" customWidth="1"/>
    <col min="5894" max="5894" width="9.33203125" style="1" customWidth="1"/>
    <col min="5895" max="5895" width="10.33203125" style="1" customWidth="1"/>
    <col min="5896" max="6144" width="9.109375" style="1"/>
    <col min="6145" max="6145" width="9.33203125" style="1" customWidth="1"/>
    <col min="6146" max="6146" width="38.33203125" style="1" customWidth="1"/>
    <col min="6147" max="6147" width="10.88671875" style="1" customWidth="1"/>
    <col min="6148" max="6148" width="7.6640625" style="1" customWidth="1"/>
    <col min="6149" max="6149" width="13.88671875" style="1" customWidth="1"/>
    <col min="6150" max="6150" width="9.33203125" style="1" customWidth="1"/>
    <col min="6151" max="6151" width="10.33203125" style="1" customWidth="1"/>
    <col min="6152" max="6400" width="9.109375" style="1"/>
    <col min="6401" max="6401" width="9.33203125" style="1" customWidth="1"/>
    <col min="6402" max="6402" width="38.33203125" style="1" customWidth="1"/>
    <col min="6403" max="6403" width="10.88671875" style="1" customWidth="1"/>
    <col min="6404" max="6404" width="7.6640625" style="1" customWidth="1"/>
    <col min="6405" max="6405" width="13.88671875" style="1" customWidth="1"/>
    <col min="6406" max="6406" width="9.33203125" style="1" customWidth="1"/>
    <col min="6407" max="6407" width="10.33203125" style="1" customWidth="1"/>
    <col min="6408" max="6656" width="9.109375" style="1"/>
    <col min="6657" max="6657" width="9.33203125" style="1" customWidth="1"/>
    <col min="6658" max="6658" width="38.33203125" style="1" customWidth="1"/>
    <col min="6659" max="6659" width="10.88671875" style="1" customWidth="1"/>
    <col min="6660" max="6660" width="7.6640625" style="1" customWidth="1"/>
    <col min="6661" max="6661" width="13.88671875" style="1" customWidth="1"/>
    <col min="6662" max="6662" width="9.33203125" style="1" customWidth="1"/>
    <col min="6663" max="6663" width="10.33203125" style="1" customWidth="1"/>
    <col min="6664" max="6912" width="9.109375" style="1"/>
    <col min="6913" max="6913" width="9.33203125" style="1" customWidth="1"/>
    <col min="6914" max="6914" width="38.33203125" style="1" customWidth="1"/>
    <col min="6915" max="6915" width="10.88671875" style="1" customWidth="1"/>
    <col min="6916" max="6916" width="7.6640625" style="1" customWidth="1"/>
    <col min="6917" max="6917" width="13.88671875" style="1" customWidth="1"/>
    <col min="6918" max="6918" width="9.33203125" style="1" customWidth="1"/>
    <col min="6919" max="6919" width="10.33203125" style="1" customWidth="1"/>
    <col min="6920" max="7168" width="9.109375" style="1"/>
    <col min="7169" max="7169" width="9.33203125" style="1" customWidth="1"/>
    <col min="7170" max="7170" width="38.33203125" style="1" customWidth="1"/>
    <col min="7171" max="7171" width="10.88671875" style="1" customWidth="1"/>
    <col min="7172" max="7172" width="7.6640625" style="1" customWidth="1"/>
    <col min="7173" max="7173" width="13.88671875" style="1" customWidth="1"/>
    <col min="7174" max="7174" width="9.33203125" style="1" customWidth="1"/>
    <col min="7175" max="7175" width="10.33203125" style="1" customWidth="1"/>
    <col min="7176" max="7424" width="9.109375" style="1"/>
    <col min="7425" max="7425" width="9.33203125" style="1" customWidth="1"/>
    <col min="7426" max="7426" width="38.33203125" style="1" customWidth="1"/>
    <col min="7427" max="7427" width="10.88671875" style="1" customWidth="1"/>
    <col min="7428" max="7428" width="7.6640625" style="1" customWidth="1"/>
    <col min="7429" max="7429" width="13.88671875" style="1" customWidth="1"/>
    <col min="7430" max="7430" width="9.33203125" style="1" customWidth="1"/>
    <col min="7431" max="7431" width="10.33203125" style="1" customWidth="1"/>
    <col min="7432" max="7680" width="9.109375" style="1"/>
    <col min="7681" max="7681" width="9.33203125" style="1" customWidth="1"/>
    <col min="7682" max="7682" width="38.33203125" style="1" customWidth="1"/>
    <col min="7683" max="7683" width="10.88671875" style="1" customWidth="1"/>
    <col min="7684" max="7684" width="7.6640625" style="1" customWidth="1"/>
    <col min="7685" max="7685" width="13.88671875" style="1" customWidth="1"/>
    <col min="7686" max="7686" width="9.33203125" style="1" customWidth="1"/>
    <col min="7687" max="7687" width="10.33203125" style="1" customWidth="1"/>
    <col min="7688" max="7936" width="9.109375" style="1"/>
    <col min="7937" max="7937" width="9.33203125" style="1" customWidth="1"/>
    <col min="7938" max="7938" width="38.33203125" style="1" customWidth="1"/>
    <col min="7939" max="7939" width="10.88671875" style="1" customWidth="1"/>
    <col min="7940" max="7940" width="7.6640625" style="1" customWidth="1"/>
    <col min="7941" max="7941" width="13.88671875" style="1" customWidth="1"/>
    <col min="7942" max="7942" width="9.33203125" style="1" customWidth="1"/>
    <col min="7943" max="7943" width="10.33203125" style="1" customWidth="1"/>
    <col min="7944" max="8192" width="9.109375" style="1"/>
    <col min="8193" max="8193" width="9.33203125" style="1" customWidth="1"/>
    <col min="8194" max="8194" width="38.33203125" style="1" customWidth="1"/>
    <col min="8195" max="8195" width="10.88671875" style="1" customWidth="1"/>
    <col min="8196" max="8196" width="7.6640625" style="1" customWidth="1"/>
    <col min="8197" max="8197" width="13.88671875" style="1" customWidth="1"/>
    <col min="8198" max="8198" width="9.33203125" style="1" customWidth="1"/>
    <col min="8199" max="8199" width="10.33203125" style="1" customWidth="1"/>
    <col min="8200" max="8448" width="9.109375" style="1"/>
    <col min="8449" max="8449" width="9.33203125" style="1" customWidth="1"/>
    <col min="8450" max="8450" width="38.33203125" style="1" customWidth="1"/>
    <col min="8451" max="8451" width="10.88671875" style="1" customWidth="1"/>
    <col min="8452" max="8452" width="7.6640625" style="1" customWidth="1"/>
    <col min="8453" max="8453" width="13.88671875" style="1" customWidth="1"/>
    <col min="8454" max="8454" width="9.33203125" style="1" customWidth="1"/>
    <col min="8455" max="8455" width="10.33203125" style="1" customWidth="1"/>
    <col min="8456" max="8704" width="9.109375" style="1"/>
    <col min="8705" max="8705" width="9.33203125" style="1" customWidth="1"/>
    <col min="8706" max="8706" width="38.33203125" style="1" customWidth="1"/>
    <col min="8707" max="8707" width="10.88671875" style="1" customWidth="1"/>
    <col min="8708" max="8708" width="7.6640625" style="1" customWidth="1"/>
    <col min="8709" max="8709" width="13.88671875" style="1" customWidth="1"/>
    <col min="8710" max="8710" width="9.33203125" style="1" customWidth="1"/>
    <col min="8711" max="8711" width="10.33203125" style="1" customWidth="1"/>
    <col min="8712" max="8960" width="9.109375" style="1"/>
    <col min="8961" max="8961" width="9.33203125" style="1" customWidth="1"/>
    <col min="8962" max="8962" width="38.33203125" style="1" customWidth="1"/>
    <col min="8963" max="8963" width="10.88671875" style="1" customWidth="1"/>
    <col min="8964" max="8964" width="7.6640625" style="1" customWidth="1"/>
    <col min="8965" max="8965" width="13.88671875" style="1" customWidth="1"/>
    <col min="8966" max="8966" width="9.33203125" style="1" customWidth="1"/>
    <col min="8967" max="8967" width="10.33203125" style="1" customWidth="1"/>
    <col min="8968" max="9216" width="9.109375" style="1"/>
    <col min="9217" max="9217" width="9.33203125" style="1" customWidth="1"/>
    <col min="9218" max="9218" width="38.33203125" style="1" customWidth="1"/>
    <col min="9219" max="9219" width="10.88671875" style="1" customWidth="1"/>
    <col min="9220" max="9220" width="7.6640625" style="1" customWidth="1"/>
    <col min="9221" max="9221" width="13.88671875" style="1" customWidth="1"/>
    <col min="9222" max="9222" width="9.33203125" style="1" customWidth="1"/>
    <col min="9223" max="9223" width="10.33203125" style="1" customWidth="1"/>
    <col min="9224" max="9472" width="9.109375" style="1"/>
    <col min="9473" max="9473" width="9.33203125" style="1" customWidth="1"/>
    <col min="9474" max="9474" width="38.33203125" style="1" customWidth="1"/>
    <col min="9475" max="9475" width="10.88671875" style="1" customWidth="1"/>
    <col min="9476" max="9476" width="7.6640625" style="1" customWidth="1"/>
    <col min="9477" max="9477" width="13.88671875" style="1" customWidth="1"/>
    <col min="9478" max="9478" width="9.33203125" style="1" customWidth="1"/>
    <col min="9479" max="9479" width="10.33203125" style="1" customWidth="1"/>
    <col min="9480" max="9728" width="9.109375" style="1"/>
    <col min="9729" max="9729" width="9.33203125" style="1" customWidth="1"/>
    <col min="9730" max="9730" width="38.33203125" style="1" customWidth="1"/>
    <col min="9731" max="9731" width="10.88671875" style="1" customWidth="1"/>
    <col min="9732" max="9732" width="7.6640625" style="1" customWidth="1"/>
    <col min="9733" max="9733" width="13.88671875" style="1" customWidth="1"/>
    <col min="9734" max="9734" width="9.33203125" style="1" customWidth="1"/>
    <col min="9735" max="9735" width="10.33203125" style="1" customWidth="1"/>
    <col min="9736" max="9984" width="9.109375" style="1"/>
    <col min="9985" max="9985" width="9.33203125" style="1" customWidth="1"/>
    <col min="9986" max="9986" width="38.33203125" style="1" customWidth="1"/>
    <col min="9987" max="9987" width="10.88671875" style="1" customWidth="1"/>
    <col min="9988" max="9988" width="7.6640625" style="1" customWidth="1"/>
    <col min="9989" max="9989" width="13.88671875" style="1" customWidth="1"/>
    <col min="9990" max="9990" width="9.33203125" style="1" customWidth="1"/>
    <col min="9991" max="9991" width="10.33203125" style="1" customWidth="1"/>
    <col min="9992" max="10240" width="9.109375" style="1"/>
    <col min="10241" max="10241" width="9.33203125" style="1" customWidth="1"/>
    <col min="10242" max="10242" width="38.33203125" style="1" customWidth="1"/>
    <col min="10243" max="10243" width="10.88671875" style="1" customWidth="1"/>
    <col min="10244" max="10244" width="7.6640625" style="1" customWidth="1"/>
    <col min="10245" max="10245" width="13.88671875" style="1" customWidth="1"/>
    <col min="10246" max="10246" width="9.33203125" style="1" customWidth="1"/>
    <col min="10247" max="10247" width="10.33203125" style="1" customWidth="1"/>
    <col min="10248" max="10496" width="9.109375" style="1"/>
    <col min="10497" max="10497" width="9.33203125" style="1" customWidth="1"/>
    <col min="10498" max="10498" width="38.33203125" style="1" customWidth="1"/>
    <col min="10499" max="10499" width="10.88671875" style="1" customWidth="1"/>
    <col min="10500" max="10500" width="7.6640625" style="1" customWidth="1"/>
    <col min="10501" max="10501" width="13.88671875" style="1" customWidth="1"/>
    <col min="10502" max="10502" width="9.33203125" style="1" customWidth="1"/>
    <col min="10503" max="10503" width="10.33203125" style="1" customWidth="1"/>
    <col min="10504" max="10752" width="9.109375" style="1"/>
    <col min="10753" max="10753" width="9.33203125" style="1" customWidth="1"/>
    <col min="10754" max="10754" width="38.33203125" style="1" customWidth="1"/>
    <col min="10755" max="10755" width="10.88671875" style="1" customWidth="1"/>
    <col min="10756" max="10756" width="7.6640625" style="1" customWidth="1"/>
    <col min="10757" max="10757" width="13.88671875" style="1" customWidth="1"/>
    <col min="10758" max="10758" width="9.33203125" style="1" customWidth="1"/>
    <col min="10759" max="10759" width="10.33203125" style="1" customWidth="1"/>
    <col min="10760" max="11008" width="9.109375" style="1"/>
    <col min="11009" max="11009" width="9.33203125" style="1" customWidth="1"/>
    <col min="11010" max="11010" width="38.33203125" style="1" customWidth="1"/>
    <col min="11011" max="11011" width="10.88671875" style="1" customWidth="1"/>
    <col min="11012" max="11012" width="7.6640625" style="1" customWidth="1"/>
    <col min="11013" max="11013" width="13.88671875" style="1" customWidth="1"/>
    <col min="11014" max="11014" width="9.33203125" style="1" customWidth="1"/>
    <col min="11015" max="11015" width="10.33203125" style="1" customWidth="1"/>
    <col min="11016" max="11264" width="9.109375" style="1"/>
    <col min="11265" max="11265" width="9.33203125" style="1" customWidth="1"/>
    <col min="11266" max="11266" width="38.33203125" style="1" customWidth="1"/>
    <col min="11267" max="11267" width="10.88671875" style="1" customWidth="1"/>
    <col min="11268" max="11268" width="7.6640625" style="1" customWidth="1"/>
    <col min="11269" max="11269" width="13.88671875" style="1" customWidth="1"/>
    <col min="11270" max="11270" width="9.33203125" style="1" customWidth="1"/>
    <col min="11271" max="11271" width="10.33203125" style="1" customWidth="1"/>
    <col min="11272" max="11520" width="9.109375" style="1"/>
    <col min="11521" max="11521" width="9.33203125" style="1" customWidth="1"/>
    <col min="11522" max="11522" width="38.33203125" style="1" customWidth="1"/>
    <col min="11523" max="11523" width="10.88671875" style="1" customWidth="1"/>
    <col min="11524" max="11524" width="7.6640625" style="1" customWidth="1"/>
    <col min="11525" max="11525" width="13.88671875" style="1" customWidth="1"/>
    <col min="11526" max="11526" width="9.33203125" style="1" customWidth="1"/>
    <col min="11527" max="11527" width="10.33203125" style="1" customWidth="1"/>
    <col min="11528" max="11776" width="9.109375" style="1"/>
    <col min="11777" max="11777" width="9.33203125" style="1" customWidth="1"/>
    <col min="11778" max="11778" width="38.33203125" style="1" customWidth="1"/>
    <col min="11779" max="11779" width="10.88671875" style="1" customWidth="1"/>
    <col min="11780" max="11780" width="7.6640625" style="1" customWidth="1"/>
    <col min="11781" max="11781" width="13.88671875" style="1" customWidth="1"/>
    <col min="11782" max="11782" width="9.33203125" style="1" customWidth="1"/>
    <col min="11783" max="11783" width="10.33203125" style="1" customWidth="1"/>
    <col min="11784" max="12032" width="9.109375" style="1"/>
    <col min="12033" max="12033" width="9.33203125" style="1" customWidth="1"/>
    <col min="12034" max="12034" width="38.33203125" style="1" customWidth="1"/>
    <col min="12035" max="12035" width="10.88671875" style="1" customWidth="1"/>
    <col min="12036" max="12036" width="7.6640625" style="1" customWidth="1"/>
    <col min="12037" max="12037" width="13.88671875" style="1" customWidth="1"/>
    <col min="12038" max="12038" width="9.33203125" style="1" customWidth="1"/>
    <col min="12039" max="12039" width="10.33203125" style="1" customWidth="1"/>
    <col min="12040" max="12288" width="9.109375" style="1"/>
    <col min="12289" max="12289" width="9.33203125" style="1" customWidth="1"/>
    <col min="12290" max="12290" width="38.33203125" style="1" customWidth="1"/>
    <col min="12291" max="12291" width="10.88671875" style="1" customWidth="1"/>
    <col min="12292" max="12292" width="7.6640625" style="1" customWidth="1"/>
    <col min="12293" max="12293" width="13.88671875" style="1" customWidth="1"/>
    <col min="12294" max="12294" width="9.33203125" style="1" customWidth="1"/>
    <col min="12295" max="12295" width="10.33203125" style="1" customWidth="1"/>
    <col min="12296" max="12544" width="9.109375" style="1"/>
    <col min="12545" max="12545" width="9.33203125" style="1" customWidth="1"/>
    <col min="12546" max="12546" width="38.33203125" style="1" customWidth="1"/>
    <col min="12547" max="12547" width="10.88671875" style="1" customWidth="1"/>
    <col min="12548" max="12548" width="7.6640625" style="1" customWidth="1"/>
    <col min="12549" max="12549" width="13.88671875" style="1" customWidth="1"/>
    <col min="12550" max="12550" width="9.33203125" style="1" customWidth="1"/>
    <col min="12551" max="12551" width="10.33203125" style="1" customWidth="1"/>
    <col min="12552" max="12800" width="9.109375" style="1"/>
    <col min="12801" max="12801" width="9.33203125" style="1" customWidth="1"/>
    <col min="12802" max="12802" width="38.33203125" style="1" customWidth="1"/>
    <col min="12803" max="12803" width="10.88671875" style="1" customWidth="1"/>
    <col min="12804" max="12804" width="7.6640625" style="1" customWidth="1"/>
    <col min="12805" max="12805" width="13.88671875" style="1" customWidth="1"/>
    <col min="12806" max="12806" width="9.33203125" style="1" customWidth="1"/>
    <col min="12807" max="12807" width="10.33203125" style="1" customWidth="1"/>
    <col min="12808" max="13056" width="9.109375" style="1"/>
    <col min="13057" max="13057" width="9.33203125" style="1" customWidth="1"/>
    <col min="13058" max="13058" width="38.33203125" style="1" customWidth="1"/>
    <col min="13059" max="13059" width="10.88671875" style="1" customWidth="1"/>
    <col min="13060" max="13060" width="7.6640625" style="1" customWidth="1"/>
    <col min="13061" max="13061" width="13.88671875" style="1" customWidth="1"/>
    <col min="13062" max="13062" width="9.33203125" style="1" customWidth="1"/>
    <col min="13063" max="13063" width="10.33203125" style="1" customWidth="1"/>
    <col min="13064" max="13312" width="9.109375" style="1"/>
    <col min="13313" max="13313" width="9.33203125" style="1" customWidth="1"/>
    <col min="13314" max="13314" width="38.33203125" style="1" customWidth="1"/>
    <col min="13315" max="13315" width="10.88671875" style="1" customWidth="1"/>
    <col min="13316" max="13316" width="7.6640625" style="1" customWidth="1"/>
    <col min="13317" max="13317" width="13.88671875" style="1" customWidth="1"/>
    <col min="13318" max="13318" width="9.33203125" style="1" customWidth="1"/>
    <col min="13319" max="13319" width="10.33203125" style="1" customWidth="1"/>
    <col min="13320" max="13568" width="9.109375" style="1"/>
    <col min="13569" max="13569" width="9.33203125" style="1" customWidth="1"/>
    <col min="13570" max="13570" width="38.33203125" style="1" customWidth="1"/>
    <col min="13571" max="13571" width="10.88671875" style="1" customWidth="1"/>
    <col min="13572" max="13572" width="7.6640625" style="1" customWidth="1"/>
    <col min="13573" max="13573" width="13.88671875" style="1" customWidth="1"/>
    <col min="13574" max="13574" width="9.33203125" style="1" customWidth="1"/>
    <col min="13575" max="13575" width="10.33203125" style="1" customWidth="1"/>
    <col min="13576" max="13824" width="9.109375" style="1"/>
    <col min="13825" max="13825" width="9.33203125" style="1" customWidth="1"/>
    <col min="13826" max="13826" width="38.33203125" style="1" customWidth="1"/>
    <col min="13827" max="13827" width="10.88671875" style="1" customWidth="1"/>
    <col min="13828" max="13828" width="7.6640625" style="1" customWidth="1"/>
    <col min="13829" max="13829" width="13.88671875" style="1" customWidth="1"/>
    <col min="13830" max="13830" width="9.33203125" style="1" customWidth="1"/>
    <col min="13831" max="13831" width="10.33203125" style="1" customWidth="1"/>
    <col min="13832" max="14080" width="9.109375" style="1"/>
    <col min="14081" max="14081" width="9.33203125" style="1" customWidth="1"/>
    <col min="14082" max="14082" width="38.33203125" style="1" customWidth="1"/>
    <col min="14083" max="14083" width="10.88671875" style="1" customWidth="1"/>
    <col min="14084" max="14084" width="7.6640625" style="1" customWidth="1"/>
    <col min="14085" max="14085" width="13.88671875" style="1" customWidth="1"/>
    <col min="14086" max="14086" width="9.33203125" style="1" customWidth="1"/>
    <col min="14087" max="14087" width="10.33203125" style="1" customWidth="1"/>
    <col min="14088" max="14336" width="9.109375" style="1"/>
    <col min="14337" max="14337" width="9.33203125" style="1" customWidth="1"/>
    <col min="14338" max="14338" width="38.33203125" style="1" customWidth="1"/>
    <col min="14339" max="14339" width="10.88671875" style="1" customWidth="1"/>
    <col min="14340" max="14340" width="7.6640625" style="1" customWidth="1"/>
    <col min="14341" max="14341" width="13.88671875" style="1" customWidth="1"/>
    <col min="14342" max="14342" width="9.33203125" style="1" customWidth="1"/>
    <col min="14343" max="14343" width="10.33203125" style="1" customWidth="1"/>
    <col min="14344" max="14592" width="9.109375" style="1"/>
    <col min="14593" max="14593" width="9.33203125" style="1" customWidth="1"/>
    <col min="14594" max="14594" width="38.33203125" style="1" customWidth="1"/>
    <col min="14595" max="14595" width="10.88671875" style="1" customWidth="1"/>
    <col min="14596" max="14596" width="7.6640625" style="1" customWidth="1"/>
    <col min="14597" max="14597" width="13.88671875" style="1" customWidth="1"/>
    <col min="14598" max="14598" width="9.33203125" style="1" customWidth="1"/>
    <col min="14599" max="14599" width="10.33203125" style="1" customWidth="1"/>
    <col min="14600" max="14848" width="9.109375" style="1"/>
    <col min="14849" max="14849" width="9.33203125" style="1" customWidth="1"/>
    <col min="14850" max="14850" width="38.33203125" style="1" customWidth="1"/>
    <col min="14851" max="14851" width="10.88671875" style="1" customWidth="1"/>
    <col min="14852" max="14852" width="7.6640625" style="1" customWidth="1"/>
    <col min="14853" max="14853" width="13.88671875" style="1" customWidth="1"/>
    <col min="14854" max="14854" width="9.33203125" style="1" customWidth="1"/>
    <col min="14855" max="14855" width="10.33203125" style="1" customWidth="1"/>
    <col min="14856" max="15104" width="9.109375" style="1"/>
    <col min="15105" max="15105" width="9.33203125" style="1" customWidth="1"/>
    <col min="15106" max="15106" width="38.33203125" style="1" customWidth="1"/>
    <col min="15107" max="15107" width="10.88671875" style="1" customWidth="1"/>
    <col min="15108" max="15108" width="7.6640625" style="1" customWidth="1"/>
    <col min="15109" max="15109" width="13.88671875" style="1" customWidth="1"/>
    <col min="15110" max="15110" width="9.33203125" style="1" customWidth="1"/>
    <col min="15111" max="15111" width="10.33203125" style="1" customWidth="1"/>
    <col min="15112" max="15360" width="9.109375" style="1"/>
    <col min="15361" max="15361" width="9.33203125" style="1" customWidth="1"/>
    <col min="15362" max="15362" width="38.33203125" style="1" customWidth="1"/>
    <col min="15363" max="15363" width="10.88671875" style="1" customWidth="1"/>
    <col min="15364" max="15364" width="7.6640625" style="1" customWidth="1"/>
    <col min="15365" max="15365" width="13.88671875" style="1" customWidth="1"/>
    <col min="15366" max="15366" width="9.33203125" style="1" customWidth="1"/>
    <col min="15367" max="15367" width="10.33203125" style="1" customWidth="1"/>
    <col min="15368" max="15616" width="9.109375" style="1"/>
    <col min="15617" max="15617" width="9.33203125" style="1" customWidth="1"/>
    <col min="15618" max="15618" width="38.33203125" style="1" customWidth="1"/>
    <col min="15619" max="15619" width="10.88671875" style="1" customWidth="1"/>
    <col min="15620" max="15620" width="7.6640625" style="1" customWidth="1"/>
    <col min="15621" max="15621" width="13.88671875" style="1" customWidth="1"/>
    <col min="15622" max="15622" width="9.33203125" style="1" customWidth="1"/>
    <col min="15623" max="15623" width="10.33203125" style="1" customWidth="1"/>
    <col min="15624" max="15872" width="9.109375" style="1"/>
    <col min="15873" max="15873" width="9.33203125" style="1" customWidth="1"/>
    <col min="15874" max="15874" width="38.33203125" style="1" customWidth="1"/>
    <col min="15875" max="15875" width="10.88671875" style="1" customWidth="1"/>
    <col min="15876" max="15876" width="7.6640625" style="1" customWidth="1"/>
    <col min="15877" max="15877" width="13.88671875" style="1" customWidth="1"/>
    <col min="15878" max="15878" width="9.33203125" style="1" customWidth="1"/>
    <col min="15879" max="15879" width="10.33203125" style="1" customWidth="1"/>
    <col min="15880" max="16128" width="9.109375" style="1"/>
    <col min="16129" max="16129" width="9.33203125" style="1" customWidth="1"/>
    <col min="16130" max="16130" width="38.33203125" style="1" customWidth="1"/>
    <col min="16131" max="16131" width="10.88671875" style="1" customWidth="1"/>
    <col min="16132" max="16132" width="7.6640625" style="1" customWidth="1"/>
    <col min="16133" max="16133" width="13.88671875" style="1" customWidth="1"/>
    <col min="16134" max="16134" width="9.33203125" style="1" customWidth="1"/>
    <col min="16135" max="16135" width="10.33203125" style="1" customWidth="1"/>
    <col min="16136" max="16384" width="9.109375" style="1"/>
  </cols>
  <sheetData>
    <row r="1" spans="1:10" s="5" customFormat="1" ht="16.2">
      <c r="A1" s="127" t="s">
        <v>305</v>
      </c>
      <c r="B1" s="128"/>
      <c r="C1" s="128"/>
      <c r="D1" s="128"/>
      <c r="E1" s="128"/>
      <c r="F1" s="128"/>
      <c r="G1" s="128"/>
      <c r="H1" s="117"/>
    </row>
    <row r="2" spans="1:10" s="5" customFormat="1" ht="13.8">
      <c r="A2" s="44"/>
      <c r="B2" s="6"/>
      <c r="C2" s="7"/>
      <c r="D2" s="7"/>
      <c r="E2" s="8"/>
      <c r="F2" s="7"/>
      <c r="G2" s="72"/>
      <c r="H2" s="73"/>
    </row>
    <row r="3" spans="1:10" s="5" customFormat="1" ht="15.6">
      <c r="A3" s="44"/>
      <c r="B3" s="6"/>
      <c r="C3" s="9"/>
      <c r="D3" s="7"/>
      <c r="E3" s="8"/>
      <c r="F3" s="7"/>
      <c r="G3" s="72"/>
      <c r="H3" s="73"/>
    </row>
    <row r="4" spans="1:10" s="5" customFormat="1" ht="55.5" customHeight="1">
      <c r="A4" s="125" t="s">
        <v>257</v>
      </c>
      <c r="B4" s="126"/>
      <c r="C4" s="126"/>
      <c r="D4" s="126"/>
      <c r="E4" s="126"/>
      <c r="F4" s="126"/>
      <c r="G4" s="126"/>
      <c r="H4" s="121"/>
    </row>
    <row r="5" spans="1:10">
      <c r="G5" s="74"/>
      <c r="H5" s="75" t="s">
        <v>17</v>
      </c>
    </row>
    <row r="6" spans="1:10" ht="66">
      <c r="A6" s="42" t="s">
        <v>19</v>
      </c>
      <c r="B6" s="43" t="s">
        <v>20</v>
      </c>
      <c r="C6" s="42" t="s">
        <v>21</v>
      </c>
      <c r="D6" s="43" t="s">
        <v>206</v>
      </c>
      <c r="E6" s="43" t="s">
        <v>207</v>
      </c>
      <c r="F6" s="43" t="s">
        <v>208</v>
      </c>
      <c r="G6" s="76" t="s">
        <v>303</v>
      </c>
      <c r="H6" s="76" t="s">
        <v>259</v>
      </c>
    </row>
    <row r="7" spans="1:10" s="4" customFormat="1" ht="42" customHeight="1">
      <c r="A7" s="45" t="s">
        <v>12</v>
      </c>
      <c r="B7" s="106" t="s">
        <v>236</v>
      </c>
      <c r="C7" s="47" t="s">
        <v>22</v>
      </c>
      <c r="D7" s="47" t="s">
        <v>12</v>
      </c>
      <c r="E7" s="47" t="s">
        <v>12</v>
      </c>
      <c r="F7" s="47" t="s">
        <v>12</v>
      </c>
      <c r="G7" s="79">
        <f>G8</f>
        <v>2903.5</v>
      </c>
      <c r="H7" s="79">
        <f>H8</f>
        <v>429.58199999999999</v>
      </c>
    </row>
    <row r="8" spans="1:10" s="4" customFormat="1" ht="21.75" customHeight="1">
      <c r="A8" s="45" t="s">
        <v>23</v>
      </c>
      <c r="B8" s="46" t="s">
        <v>24</v>
      </c>
      <c r="C8" s="47" t="s">
        <v>22</v>
      </c>
      <c r="D8" s="47" t="s">
        <v>25</v>
      </c>
      <c r="E8" s="47" t="s">
        <v>12</v>
      </c>
      <c r="F8" s="47" t="s">
        <v>12</v>
      </c>
      <c r="G8" s="79">
        <f>G9+G12+G19</f>
        <v>2903.5</v>
      </c>
      <c r="H8" s="79">
        <f>H9+H12+H19</f>
        <v>429.58199999999999</v>
      </c>
    </row>
    <row r="9" spans="1:10" s="4" customFormat="1" ht="39.6" customHeight="1">
      <c r="A9" s="45" t="s">
        <v>26</v>
      </c>
      <c r="B9" s="46" t="s">
        <v>27</v>
      </c>
      <c r="C9" s="47" t="s">
        <v>22</v>
      </c>
      <c r="D9" s="47">
        <v>102</v>
      </c>
      <c r="E9" s="47" t="s">
        <v>12</v>
      </c>
      <c r="F9" s="47" t="s">
        <v>12</v>
      </c>
      <c r="G9" s="79">
        <f>G11</f>
        <v>1474.3</v>
      </c>
      <c r="H9" s="79">
        <f>H11</f>
        <v>154.97</v>
      </c>
      <c r="J9" s="14"/>
    </row>
    <row r="10" spans="1:10" ht="37.799999999999997" customHeight="1">
      <c r="A10" s="66" t="s">
        <v>29</v>
      </c>
      <c r="B10" s="67" t="s">
        <v>258</v>
      </c>
      <c r="C10" s="68" t="s">
        <v>22</v>
      </c>
      <c r="D10" s="68" t="s">
        <v>28</v>
      </c>
      <c r="E10" s="68" t="s">
        <v>30</v>
      </c>
      <c r="F10" s="68" t="s">
        <v>12</v>
      </c>
      <c r="G10" s="79">
        <f>G11</f>
        <v>1474.3</v>
      </c>
      <c r="H10" s="79">
        <f>H11</f>
        <v>154.97</v>
      </c>
    </row>
    <row r="11" spans="1:10" ht="70.8" customHeight="1">
      <c r="A11" s="49" t="s">
        <v>31</v>
      </c>
      <c r="B11" s="52" t="s">
        <v>32</v>
      </c>
      <c r="C11" s="51" t="s">
        <v>22</v>
      </c>
      <c r="D11" s="51" t="s">
        <v>28</v>
      </c>
      <c r="E11" s="51" t="s">
        <v>30</v>
      </c>
      <c r="F11" s="51" t="s">
        <v>33</v>
      </c>
      <c r="G11" s="78">
        <v>1474.3</v>
      </c>
      <c r="H11" s="78">
        <v>154.97</v>
      </c>
      <c r="I11" s="15"/>
      <c r="J11" s="15"/>
    </row>
    <row r="12" spans="1:10" s="4" customFormat="1" ht="45" customHeight="1">
      <c r="A12" s="45" t="s">
        <v>34</v>
      </c>
      <c r="B12" s="46" t="s">
        <v>35</v>
      </c>
      <c r="C12" s="47" t="s">
        <v>22</v>
      </c>
      <c r="D12" s="47" t="s">
        <v>36</v>
      </c>
      <c r="E12" s="47" t="s">
        <v>12</v>
      </c>
      <c r="F12" s="48"/>
      <c r="G12" s="79">
        <f>G13+G15</f>
        <v>1345.2</v>
      </c>
      <c r="H12" s="79">
        <f>H13+H15</f>
        <v>253.61200000000002</v>
      </c>
      <c r="I12" s="14"/>
      <c r="J12" s="14"/>
    </row>
    <row r="13" spans="1:10" ht="26.4">
      <c r="A13" s="49" t="s">
        <v>37</v>
      </c>
      <c r="B13" s="67" t="s">
        <v>38</v>
      </c>
      <c r="C13" s="68" t="s">
        <v>22</v>
      </c>
      <c r="D13" s="68" t="s">
        <v>36</v>
      </c>
      <c r="E13" s="68" t="s">
        <v>39</v>
      </c>
      <c r="F13" s="68" t="s">
        <v>12</v>
      </c>
      <c r="G13" s="79">
        <f>G14</f>
        <v>109.8</v>
      </c>
      <c r="H13" s="79">
        <f>H14</f>
        <v>0</v>
      </c>
    </row>
    <row r="14" spans="1:10" ht="67.2" customHeight="1">
      <c r="A14" s="49" t="s">
        <v>40</v>
      </c>
      <c r="B14" s="50" t="s">
        <v>32</v>
      </c>
      <c r="C14" s="51" t="s">
        <v>22</v>
      </c>
      <c r="D14" s="51" t="s">
        <v>36</v>
      </c>
      <c r="E14" s="51" t="s">
        <v>39</v>
      </c>
      <c r="F14" s="51" t="s">
        <v>33</v>
      </c>
      <c r="G14" s="78">
        <v>109.8</v>
      </c>
      <c r="H14" s="78">
        <v>0</v>
      </c>
      <c r="I14" s="15"/>
    </row>
    <row r="15" spans="1:10" ht="32.4" customHeight="1">
      <c r="A15" s="49" t="s">
        <v>41</v>
      </c>
      <c r="B15" s="67" t="s">
        <v>300</v>
      </c>
      <c r="C15" s="68" t="s">
        <v>22</v>
      </c>
      <c r="D15" s="68" t="s">
        <v>36</v>
      </c>
      <c r="E15" s="68" t="s">
        <v>42</v>
      </c>
      <c r="F15" s="68" t="s">
        <v>12</v>
      </c>
      <c r="G15" s="79">
        <f>G16+G17+G18</f>
        <v>1235.4000000000001</v>
      </c>
      <c r="H15" s="79">
        <f>H16+H17+H18</f>
        <v>253.61200000000002</v>
      </c>
    </row>
    <row r="16" spans="1:10" ht="60" customHeight="1">
      <c r="A16" s="49" t="s">
        <v>43</v>
      </c>
      <c r="B16" s="50" t="s">
        <v>32</v>
      </c>
      <c r="C16" s="51" t="s">
        <v>22</v>
      </c>
      <c r="D16" s="51" t="s">
        <v>36</v>
      </c>
      <c r="E16" s="51" t="s">
        <v>42</v>
      </c>
      <c r="F16" s="51" t="s">
        <v>33</v>
      </c>
      <c r="G16" s="78">
        <v>800.2</v>
      </c>
      <c r="H16" s="78">
        <v>152.59</v>
      </c>
    </row>
    <row r="17" spans="1:15" ht="31.2" customHeight="1">
      <c r="A17" s="49" t="s">
        <v>44</v>
      </c>
      <c r="B17" s="50" t="s">
        <v>45</v>
      </c>
      <c r="C17" s="51" t="s">
        <v>22</v>
      </c>
      <c r="D17" s="51" t="s">
        <v>36</v>
      </c>
      <c r="E17" s="51" t="s">
        <v>42</v>
      </c>
      <c r="F17" s="51" t="s">
        <v>46</v>
      </c>
      <c r="G17" s="78">
        <v>433.1</v>
      </c>
      <c r="H17" s="78">
        <v>101.02200000000001</v>
      </c>
    </row>
    <row r="18" spans="1:15" ht="16.95" customHeight="1">
      <c r="A18" s="49" t="s">
        <v>47</v>
      </c>
      <c r="B18" s="50" t="s">
        <v>48</v>
      </c>
      <c r="C18" s="51" t="s">
        <v>22</v>
      </c>
      <c r="D18" s="51" t="s">
        <v>36</v>
      </c>
      <c r="E18" s="51" t="s">
        <v>42</v>
      </c>
      <c r="F18" s="51" t="s">
        <v>49</v>
      </c>
      <c r="G18" s="78">
        <v>2.1</v>
      </c>
      <c r="H18" s="78">
        <v>0</v>
      </c>
    </row>
    <row r="19" spans="1:15" s="4" customFormat="1">
      <c r="A19" s="66" t="s">
        <v>70</v>
      </c>
      <c r="B19" s="67" t="s">
        <v>71</v>
      </c>
      <c r="C19" s="68">
        <v>938</v>
      </c>
      <c r="D19" s="68" t="s">
        <v>72</v>
      </c>
      <c r="E19" s="68" t="s">
        <v>12</v>
      </c>
      <c r="F19" s="68" t="s">
        <v>12</v>
      </c>
      <c r="G19" s="79">
        <f>G20</f>
        <v>84</v>
      </c>
      <c r="H19" s="79">
        <f>H20</f>
        <v>21</v>
      </c>
    </row>
    <row r="20" spans="1:15" ht="56.4" customHeight="1">
      <c r="A20" s="49" t="s">
        <v>73</v>
      </c>
      <c r="B20" s="101" t="s">
        <v>50</v>
      </c>
      <c r="C20" s="68" t="s">
        <v>22</v>
      </c>
      <c r="D20" s="68" t="s">
        <v>72</v>
      </c>
      <c r="E20" s="102" t="s">
        <v>238</v>
      </c>
      <c r="F20" s="68" t="s">
        <v>12</v>
      </c>
      <c r="G20" s="79">
        <f>G21</f>
        <v>84</v>
      </c>
      <c r="H20" s="79">
        <f>H21</f>
        <v>21</v>
      </c>
    </row>
    <row r="21" spans="1:15" ht="30" customHeight="1">
      <c r="A21" s="49" t="s">
        <v>74</v>
      </c>
      <c r="B21" s="85" t="s">
        <v>48</v>
      </c>
      <c r="C21" s="71" t="s">
        <v>22</v>
      </c>
      <c r="D21" s="51" t="s">
        <v>72</v>
      </c>
      <c r="E21" s="55" t="s">
        <v>238</v>
      </c>
      <c r="F21" s="51">
        <v>800</v>
      </c>
      <c r="G21" s="78">
        <v>84</v>
      </c>
      <c r="H21" s="78">
        <v>21</v>
      </c>
    </row>
    <row r="22" spans="1:15" s="4" customFormat="1" ht="58.2" customHeight="1">
      <c r="A22" s="57" t="s">
        <v>12</v>
      </c>
      <c r="B22" s="106" t="s">
        <v>237</v>
      </c>
      <c r="C22" s="47" t="s">
        <v>9</v>
      </c>
      <c r="D22" s="47" t="s">
        <v>12</v>
      </c>
      <c r="E22" s="47" t="s">
        <v>12</v>
      </c>
      <c r="F22" s="47" t="s">
        <v>12</v>
      </c>
      <c r="G22" s="79">
        <f>G23+G44+G61+G69+G87+G91+G100+G106+G116+G120</f>
        <v>60844.9</v>
      </c>
      <c r="H22" s="79">
        <f>H23+H44+H61+H69+H87+H91+H100+H106+H116+H120</f>
        <v>6595.621000000001</v>
      </c>
    </row>
    <row r="23" spans="1:15" s="4" customFormat="1">
      <c r="A23" s="45" t="s">
        <v>23</v>
      </c>
      <c r="B23" s="46" t="s">
        <v>24</v>
      </c>
      <c r="C23" s="47" t="s">
        <v>9</v>
      </c>
      <c r="D23" s="47" t="s">
        <v>25</v>
      </c>
      <c r="E23" s="47" t="s">
        <v>12</v>
      </c>
      <c r="F23" s="47" t="s">
        <v>12</v>
      </c>
      <c r="G23" s="79">
        <f>G24+G34+G37</f>
        <v>11142.699999999999</v>
      </c>
      <c r="H23" s="79">
        <f>H24+H34+H37</f>
        <v>2041.088</v>
      </c>
    </row>
    <row r="24" spans="1:15" s="4" customFormat="1" ht="58.8" customHeight="1">
      <c r="A24" s="45" t="s">
        <v>26</v>
      </c>
      <c r="B24" s="46" t="s">
        <v>51</v>
      </c>
      <c r="C24" s="47" t="s">
        <v>9</v>
      </c>
      <c r="D24" s="47" t="s">
        <v>52</v>
      </c>
      <c r="E24" s="47" t="s">
        <v>12</v>
      </c>
      <c r="F24" s="47" t="s">
        <v>12</v>
      </c>
      <c r="G24" s="79">
        <f>G25+G27+G31</f>
        <v>10644.599999999999</v>
      </c>
      <c r="H24" s="79">
        <f>H25+H27+H31</f>
        <v>2041.088</v>
      </c>
      <c r="J24" s="14"/>
      <c r="O24" s="4" t="s">
        <v>235</v>
      </c>
    </row>
    <row r="25" spans="1:15" ht="17.399999999999999" customHeight="1">
      <c r="A25" s="49" t="s">
        <v>29</v>
      </c>
      <c r="B25" s="67" t="s">
        <v>301</v>
      </c>
      <c r="C25" s="68" t="s">
        <v>9</v>
      </c>
      <c r="D25" s="102" t="s">
        <v>52</v>
      </c>
      <c r="E25" s="68" t="s">
        <v>53</v>
      </c>
      <c r="F25" s="68" t="s">
        <v>12</v>
      </c>
      <c r="G25" s="79">
        <f>G26</f>
        <v>1474.3</v>
      </c>
      <c r="H25" s="79">
        <f>H26</f>
        <v>181.172</v>
      </c>
    </row>
    <row r="26" spans="1:15" ht="61.2" customHeight="1">
      <c r="A26" s="49" t="s">
        <v>31</v>
      </c>
      <c r="B26" s="50" t="s">
        <v>32</v>
      </c>
      <c r="C26" s="51" t="s">
        <v>9</v>
      </c>
      <c r="D26" s="51" t="s">
        <v>52</v>
      </c>
      <c r="E26" s="51" t="s">
        <v>53</v>
      </c>
      <c r="F26" s="51" t="s">
        <v>33</v>
      </c>
      <c r="G26" s="78">
        <v>1474.3</v>
      </c>
      <c r="H26" s="78">
        <v>181.172</v>
      </c>
    </row>
    <row r="27" spans="1:15" ht="48.75" customHeight="1">
      <c r="A27" s="49" t="s">
        <v>54</v>
      </c>
      <c r="B27" s="67" t="s">
        <v>302</v>
      </c>
      <c r="C27" s="68" t="s">
        <v>9</v>
      </c>
      <c r="D27" s="68" t="s">
        <v>52</v>
      </c>
      <c r="E27" s="68" t="s">
        <v>55</v>
      </c>
      <c r="F27" s="68" t="s">
        <v>12</v>
      </c>
      <c r="G27" s="79">
        <f>G28+G29+G30</f>
        <v>8173.5</v>
      </c>
      <c r="H27" s="79">
        <f>H28+H29+H30</f>
        <v>1732.239</v>
      </c>
    </row>
    <row r="28" spans="1:15" ht="72" customHeight="1">
      <c r="A28" s="49" t="s">
        <v>56</v>
      </c>
      <c r="B28" s="50" t="s">
        <v>32</v>
      </c>
      <c r="C28" s="51" t="s">
        <v>9</v>
      </c>
      <c r="D28" s="51" t="s">
        <v>52</v>
      </c>
      <c r="E28" s="51" t="s">
        <v>55</v>
      </c>
      <c r="F28" s="51" t="s">
        <v>33</v>
      </c>
      <c r="G28" s="78">
        <v>5595.1</v>
      </c>
      <c r="H28" s="78">
        <v>801.06500000000005</v>
      </c>
      <c r="I28" s="15"/>
      <c r="J28" s="15"/>
    </row>
    <row r="29" spans="1:15" ht="33" customHeight="1">
      <c r="A29" s="49" t="s">
        <v>57</v>
      </c>
      <c r="B29" s="50" t="s">
        <v>45</v>
      </c>
      <c r="C29" s="51" t="s">
        <v>9</v>
      </c>
      <c r="D29" s="51" t="s">
        <v>52</v>
      </c>
      <c r="E29" s="51" t="s">
        <v>55</v>
      </c>
      <c r="F29" s="51" t="s">
        <v>46</v>
      </c>
      <c r="G29" s="78">
        <v>2574.4</v>
      </c>
      <c r="H29" s="103">
        <v>931.17399999999998</v>
      </c>
      <c r="I29" s="15"/>
      <c r="J29" s="15"/>
    </row>
    <row r="30" spans="1:15" ht="17.399999999999999" customHeight="1">
      <c r="A30" s="49" t="s">
        <v>58</v>
      </c>
      <c r="B30" s="50" t="s">
        <v>48</v>
      </c>
      <c r="C30" s="51" t="s">
        <v>9</v>
      </c>
      <c r="D30" s="51" t="s">
        <v>52</v>
      </c>
      <c r="E30" s="51" t="s">
        <v>55</v>
      </c>
      <c r="F30" s="51" t="s">
        <v>49</v>
      </c>
      <c r="G30" s="78">
        <v>4</v>
      </c>
      <c r="H30" s="78">
        <v>0</v>
      </c>
    </row>
    <row r="31" spans="1:15" ht="68.400000000000006" customHeight="1">
      <c r="A31" s="49" t="s">
        <v>59</v>
      </c>
      <c r="B31" s="67" t="s">
        <v>60</v>
      </c>
      <c r="C31" s="68" t="s">
        <v>9</v>
      </c>
      <c r="D31" s="68" t="s">
        <v>52</v>
      </c>
      <c r="E31" s="68" t="s">
        <v>61</v>
      </c>
      <c r="F31" s="68" t="s">
        <v>12</v>
      </c>
      <c r="G31" s="79">
        <f>G32+G33</f>
        <v>996.8</v>
      </c>
      <c r="H31" s="79">
        <f>H32+H33</f>
        <v>127.67700000000001</v>
      </c>
    </row>
    <row r="32" spans="1:15" ht="75.599999999999994" customHeight="1">
      <c r="A32" s="49" t="s">
        <v>62</v>
      </c>
      <c r="B32" s="50" t="s">
        <v>32</v>
      </c>
      <c r="C32" s="51" t="s">
        <v>9</v>
      </c>
      <c r="D32" s="51" t="s">
        <v>52</v>
      </c>
      <c r="E32" s="51" t="s">
        <v>61</v>
      </c>
      <c r="F32" s="51" t="s">
        <v>33</v>
      </c>
      <c r="G32" s="78">
        <v>923.3</v>
      </c>
      <c r="H32" s="78">
        <v>91.587000000000003</v>
      </c>
    </row>
    <row r="33" spans="1:8" ht="31.95" customHeight="1">
      <c r="A33" s="49" t="s">
        <v>63</v>
      </c>
      <c r="B33" s="50" t="s">
        <v>45</v>
      </c>
      <c r="C33" s="51" t="s">
        <v>9</v>
      </c>
      <c r="D33" s="51" t="s">
        <v>52</v>
      </c>
      <c r="E33" s="51" t="s">
        <v>61</v>
      </c>
      <c r="F33" s="51" t="s">
        <v>46</v>
      </c>
      <c r="G33" s="78">
        <v>73.5</v>
      </c>
      <c r="H33" s="78">
        <v>36.090000000000003</v>
      </c>
    </row>
    <row r="34" spans="1:8" s="4" customFormat="1">
      <c r="A34" s="45" t="s">
        <v>34</v>
      </c>
      <c r="B34" s="46" t="s">
        <v>66</v>
      </c>
      <c r="C34" s="68" t="s">
        <v>9</v>
      </c>
      <c r="D34" s="68" t="s">
        <v>67</v>
      </c>
      <c r="E34" s="68" t="s">
        <v>12</v>
      </c>
      <c r="F34" s="68" t="s">
        <v>12</v>
      </c>
      <c r="G34" s="79">
        <v>10</v>
      </c>
      <c r="H34" s="79">
        <f>H35</f>
        <v>0</v>
      </c>
    </row>
    <row r="35" spans="1:8" ht="22.5" customHeight="1">
      <c r="A35" s="49" t="s">
        <v>37</v>
      </c>
      <c r="B35" s="70" t="s">
        <v>68</v>
      </c>
      <c r="C35" s="68" t="s">
        <v>9</v>
      </c>
      <c r="D35" s="68" t="s">
        <v>67</v>
      </c>
      <c r="E35" s="68" t="s">
        <v>69</v>
      </c>
      <c r="F35" s="68" t="s">
        <v>12</v>
      </c>
      <c r="G35" s="79">
        <v>10</v>
      </c>
      <c r="H35" s="79">
        <v>0</v>
      </c>
    </row>
    <row r="36" spans="1:8">
      <c r="A36" s="49" t="s">
        <v>40</v>
      </c>
      <c r="B36" s="50" t="s">
        <v>48</v>
      </c>
      <c r="C36" s="51" t="s">
        <v>9</v>
      </c>
      <c r="D36" s="51" t="s">
        <v>67</v>
      </c>
      <c r="E36" s="51" t="s">
        <v>69</v>
      </c>
      <c r="F36" s="51" t="s">
        <v>49</v>
      </c>
      <c r="G36" s="78">
        <v>10</v>
      </c>
      <c r="H36" s="78">
        <v>0</v>
      </c>
    </row>
    <row r="37" spans="1:8" s="4" customFormat="1">
      <c r="A37" s="45" t="s">
        <v>70</v>
      </c>
      <c r="B37" s="46" t="s">
        <v>71</v>
      </c>
      <c r="C37" s="47" t="s">
        <v>9</v>
      </c>
      <c r="D37" s="47" t="s">
        <v>72</v>
      </c>
      <c r="E37" s="47" t="s">
        <v>12</v>
      </c>
      <c r="F37" s="47" t="s">
        <v>12</v>
      </c>
      <c r="G37" s="79">
        <f>G40+G42+G38</f>
        <v>488.1</v>
      </c>
      <c r="H37" s="79">
        <f>H40+H42+H38</f>
        <v>0</v>
      </c>
    </row>
    <row r="38" spans="1:8" s="4" customFormat="1" ht="37.200000000000003" customHeight="1">
      <c r="A38" s="69" t="s">
        <v>73</v>
      </c>
      <c r="B38" s="70" t="s">
        <v>260</v>
      </c>
      <c r="C38" s="68">
        <v>890</v>
      </c>
      <c r="D38" s="102" t="s">
        <v>72</v>
      </c>
      <c r="E38" s="55" t="s">
        <v>261</v>
      </c>
      <c r="F38" s="68"/>
      <c r="G38" s="79">
        <f>G39</f>
        <v>200</v>
      </c>
      <c r="H38" s="79">
        <f>H39</f>
        <v>0</v>
      </c>
    </row>
    <row r="39" spans="1:8" s="4" customFormat="1" ht="26.4">
      <c r="A39" s="69" t="s">
        <v>74</v>
      </c>
      <c r="B39" s="70" t="s">
        <v>45</v>
      </c>
      <c r="C39" s="71">
        <v>890</v>
      </c>
      <c r="D39" s="55" t="s">
        <v>72</v>
      </c>
      <c r="E39" s="55" t="s">
        <v>261</v>
      </c>
      <c r="F39" s="71">
        <v>200</v>
      </c>
      <c r="G39" s="78">
        <v>200</v>
      </c>
      <c r="H39" s="79">
        <v>0</v>
      </c>
    </row>
    <row r="40" spans="1:8" ht="80.400000000000006" customHeight="1">
      <c r="A40" s="69" t="s">
        <v>75</v>
      </c>
      <c r="B40" s="86" t="s">
        <v>232</v>
      </c>
      <c r="C40" s="51" t="s">
        <v>9</v>
      </c>
      <c r="D40" s="51" t="s">
        <v>72</v>
      </c>
      <c r="E40" s="65">
        <v>4570000270</v>
      </c>
      <c r="F40" s="51" t="s">
        <v>12</v>
      </c>
      <c r="G40" s="78">
        <f>G41</f>
        <v>280</v>
      </c>
      <c r="H40" s="78">
        <f>H41</f>
        <v>0</v>
      </c>
    </row>
    <row r="41" spans="1:8" ht="32.4" customHeight="1">
      <c r="A41" s="49" t="s">
        <v>76</v>
      </c>
      <c r="B41" s="50" t="s">
        <v>45</v>
      </c>
      <c r="C41" s="51" t="s">
        <v>9</v>
      </c>
      <c r="D41" s="51" t="s">
        <v>72</v>
      </c>
      <c r="E41" s="55" t="s">
        <v>239</v>
      </c>
      <c r="F41" s="51" t="s">
        <v>46</v>
      </c>
      <c r="G41" s="78">
        <v>280</v>
      </c>
      <c r="H41" s="78">
        <v>0</v>
      </c>
    </row>
    <row r="42" spans="1:8" ht="67.2" customHeight="1">
      <c r="A42" s="49" t="s">
        <v>216</v>
      </c>
      <c r="B42" s="50" t="s">
        <v>64</v>
      </c>
      <c r="C42" s="51" t="s">
        <v>9</v>
      </c>
      <c r="D42" s="55" t="s">
        <v>72</v>
      </c>
      <c r="E42" s="51" t="s">
        <v>65</v>
      </c>
      <c r="F42" s="51" t="s">
        <v>12</v>
      </c>
      <c r="G42" s="78">
        <f>G43</f>
        <v>8.1</v>
      </c>
      <c r="H42" s="78">
        <f>H43</f>
        <v>0</v>
      </c>
    </row>
    <row r="43" spans="1:8" ht="43.2" customHeight="1">
      <c r="A43" s="49" t="s">
        <v>217</v>
      </c>
      <c r="B43" s="50" t="s">
        <v>45</v>
      </c>
      <c r="C43" s="51" t="s">
        <v>9</v>
      </c>
      <c r="D43" s="55" t="s">
        <v>72</v>
      </c>
      <c r="E43" s="51" t="s">
        <v>65</v>
      </c>
      <c r="F43" s="51" t="s">
        <v>46</v>
      </c>
      <c r="G43" s="78">
        <v>8.1</v>
      </c>
      <c r="H43" s="78">
        <v>0</v>
      </c>
    </row>
    <row r="44" spans="1:8" s="4" customFormat="1" ht="31.2" customHeight="1">
      <c r="A44" s="45" t="s">
        <v>77</v>
      </c>
      <c r="B44" s="46" t="s">
        <v>78</v>
      </c>
      <c r="C44" s="47" t="s">
        <v>9</v>
      </c>
      <c r="D44" s="47" t="s">
        <v>79</v>
      </c>
      <c r="E44" s="47" t="s">
        <v>12</v>
      </c>
      <c r="F44" s="47" t="s">
        <v>12</v>
      </c>
      <c r="G44" s="79">
        <f>G45+G50</f>
        <v>551</v>
      </c>
      <c r="H44" s="79">
        <f>H45+H50</f>
        <v>2.6309999999999998</v>
      </c>
    </row>
    <row r="45" spans="1:8" s="4" customFormat="1" ht="57.6" customHeight="1">
      <c r="A45" s="45" t="s">
        <v>80</v>
      </c>
      <c r="B45" s="46" t="s">
        <v>256</v>
      </c>
      <c r="C45" s="47" t="s">
        <v>9</v>
      </c>
      <c r="D45" s="102" t="s">
        <v>266</v>
      </c>
      <c r="E45" s="47" t="s">
        <v>12</v>
      </c>
      <c r="F45" s="47" t="s">
        <v>12</v>
      </c>
      <c r="G45" s="79">
        <f>G46+G48</f>
        <v>60</v>
      </c>
      <c r="H45" s="79">
        <f>H46</f>
        <v>0</v>
      </c>
    </row>
    <row r="46" spans="1:8" ht="96.6" customHeight="1">
      <c r="A46" s="49" t="s">
        <v>81</v>
      </c>
      <c r="B46" s="50" t="s">
        <v>262</v>
      </c>
      <c r="C46" s="51" t="s">
        <v>9</v>
      </c>
      <c r="D46" s="55" t="s">
        <v>266</v>
      </c>
      <c r="E46" s="51">
        <v>2190000080</v>
      </c>
      <c r="F46" s="51" t="s">
        <v>12</v>
      </c>
      <c r="G46" s="78">
        <f>G47</f>
        <v>30</v>
      </c>
      <c r="H46" s="78">
        <f>H47</f>
        <v>0</v>
      </c>
    </row>
    <row r="47" spans="1:8" ht="34.200000000000003" customHeight="1">
      <c r="A47" s="49" t="s">
        <v>83</v>
      </c>
      <c r="B47" s="50" t="s">
        <v>45</v>
      </c>
      <c r="C47" s="51" t="s">
        <v>9</v>
      </c>
      <c r="D47" s="55" t="s">
        <v>266</v>
      </c>
      <c r="E47" s="51" t="s">
        <v>82</v>
      </c>
      <c r="F47" s="51" t="s">
        <v>46</v>
      </c>
      <c r="G47" s="78">
        <v>30</v>
      </c>
      <c r="H47" s="78">
        <v>0</v>
      </c>
    </row>
    <row r="48" spans="1:8" ht="34.200000000000003" customHeight="1">
      <c r="A48" s="69" t="s">
        <v>263</v>
      </c>
      <c r="B48" s="70" t="s">
        <v>265</v>
      </c>
      <c r="C48" s="71">
        <v>890</v>
      </c>
      <c r="D48" s="55" t="s">
        <v>266</v>
      </c>
      <c r="E48" s="71">
        <v>2190000090</v>
      </c>
      <c r="F48" s="71"/>
      <c r="G48" s="78">
        <f>G49</f>
        <v>30</v>
      </c>
      <c r="H48" s="78">
        <f>H49</f>
        <v>0</v>
      </c>
    </row>
    <row r="49" spans="1:8" ht="34.200000000000003" customHeight="1">
      <c r="A49" s="69" t="s">
        <v>264</v>
      </c>
      <c r="B49" s="70" t="s">
        <v>45</v>
      </c>
      <c r="C49" s="71">
        <v>892</v>
      </c>
      <c r="D49" s="71">
        <v>310</v>
      </c>
      <c r="E49" s="71">
        <v>2190000090</v>
      </c>
      <c r="F49" s="71">
        <v>200</v>
      </c>
      <c r="G49" s="78">
        <v>30</v>
      </c>
      <c r="H49" s="78">
        <v>0</v>
      </c>
    </row>
    <row r="50" spans="1:8" s="4" customFormat="1" ht="42.6" customHeight="1">
      <c r="A50" s="45" t="s">
        <v>84</v>
      </c>
      <c r="B50" s="46" t="s">
        <v>85</v>
      </c>
      <c r="C50" s="47" t="s">
        <v>9</v>
      </c>
      <c r="D50" s="47" t="s">
        <v>86</v>
      </c>
      <c r="E50" s="47" t="s">
        <v>12</v>
      </c>
      <c r="F50" s="47" t="s">
        <v>12</v>
      </c>
      <c r="G50" s="79">
        <f>G51+G53+G55+G57+G59</f>
        <v>491</v>
      </c>
      <c r="H50" s="79">
        <f>H51+H53+H55+H57</f>
        <v>2.6309999999999998</v>
      </c>
    </row>
    <row r="51" spans="1:8" s="16" customFormat="1" ht="39.6">
      <c r="A51" s="59" t="s">
        <v>87</v>
      </c>
      <c r="B51" s="53" t="s">
        <v>209</v>
      </c>
      <c r="C51" s="54" t="s">
        <v>9</v>
      </c>
      <c r="D51" s="54" t="s">
        <v>86</v>
      </c>
      <c r="E51" s="54">
        <v>2190000490</v>
      </c>
      <c r="F51" s="54" t="s">
        <v>12</v>
      </c>
      <c r="G51" s="78">
        <f>G52</f>
        <v>11</v>
      </c>
      <c r="H51" s="103">
        <f>H52</f>
        <v>0</v>
      </c>
    </row>
    <row r="52" spans="1:8" s="16" customFormat="1" ht="34.950000000000003" customHeight="1">
      <c r="A52" s="59" t="s">
        <v>88</v>
      </c>
      <c r="B52" s="53" t="s">
        <v>45</v>
      </c>
      <c r="C52" s="54" t="s">
        <v>9</v>
      </c>
      <c r="D52" s="54" t="s">
        <v>86</v>
      </c>
      <c r="E52" s="54">
        <v>2190000490</v>
      </c>
      <c r="F52" s="54" t="s">
        <v>46</v>
      </c>
      <c r="G52" s="78">
        <v>11</v>
      </c>
      <c r="H52" s="103">
        <v>0</v>
      </c>
    </row>
    <row r="53" spans="1:8" s="16" customFormat="1" ht="62.4" customHeight="1">
      <c r="A53" s="59" t="s">
        <v>89</v>
      </c>
      <c r="B53" s="53" t="s">
        <v>210</v>
      </c>
      <c r="C53" s="54" t="s">
        <v>9</v>
      </c>
      <c r="D53" s="54" t="s">
        <v>86</v>
      </c>
      <c r="E53" s="54">
        <v>2190000510</v>
      </c>
      <c r="F53" s="54" t="s">
        <v>12</v>
      </c>
      <c r="G53" s="78">
        <f>G54</f>
        <v>338</v>
      </c>
      <c r="H53" s="103">
        <f>H54</f>
        <v>2.6309999999999998</v>
      </c>
    </row>
    <row r="54" spans="1:8" s="16" customFormat="1" ht="32.4" customHeight="1">
      <c r="A54" s="59" t="s">
        <v>90</v>
      </c>
      <c r="B54" s="53" t="s">
        <v>45</v>
      </c>
      <c r="C54" s="54" t="s">
        <v>9</v>
      </c>
      <c r="D54" s="54" t="s">
        <v>86</v>
      </c>
      <c r="E54" s="54">
        <v>2190000510</v>
      </c>
      <c r="F54" s="54">
        <v>200</v>
      </c>
      <c r="G54" s="78">
        <v>338</v>
      </c>
      <c r="H54" s="103">
        <v>2.6309999999999998</v>
      </c>
    </row>
    <row r="55" spans="1:8" s="16" customFormat="1" ht="101.4" customHeight="1">
      <c r="A55" s="59" t="s">
        <v>91</v>
      </c>
      <c r="B55" s="53" t="s">
        <v>211</v>
      </c>
      <c r="C55" s="54" t="s">
        <v>9</v>
      </c>
      <c r="D55" s="54" t="s">
        <v>86</v>
      </c>
      <c r="E55" s="54">
        <v>2190000520</v>
      </c>
      <c r="F55" s="54" t="s">
        <v>12</v>
      </c>
      <c r="G55" s="78">
        <f>G56</f>
        <v>26.5</v>
      </c>
      <c r="H55" s="78">
        <f>H56</f>
        <v>0</v>
      </c>
    </row>
    <row r="56" spans="1:8" s="16" customFormat="1" ht="33" customHeight="1">
      <c r="A56" s="59" t="s">
        <v>92</v>
      </c>
      <c r="B56" s="53" t="s">
        <v>45</v>
      </c>
      <c r="C56" s="54" t="s">
        <v>9</v>
      </c>
      <c r="D56" s="54" t="s">
        <v>86</v>
      </c>
      <c r="E56" s="54">
        <v>2190000520</v>
      </c>
      <c r="F56" s="54" t="s">
        <v>46</v>
      </c>
      <c r="G56" s="78">
        <v>26.5</v>
      </c>
      <c r="H56" s="103">
        <v>0</v>
      </c>
    </row>
    <row r="57" spans="1:8" s="16" customFormat="1" ht="63" customHeight="1">
      <c r="A57" s="59" t="s">
        <v>93</v>
      </c>
      <c r="B57" s="53" t="s">
        <v>212</v>
      </c>
      <c r="C57" s="54" t="s">
        <v>9</v>
      </c>
      <c r="D57" s="54" t="s">
        <v>86</v>
      </c>
      <c r="E57" s="54">
        <v>2190000530</v>
      </c>
      <c r="F57" s="54" t="s">
        <v>12</v>
      </c>
      <c r="G57" s="78">
        <f>G58</f>
        <v>101</v>
      </c>
      <c r="H57" s="78">
        <f>H58</f>
        <v>0</v>
      </c>
    </row>
    <row r="58" spans="1:8" s="16" customFormat="1" ht="34.200000000000003" customHeight="1">
      <c r="A58" s="59" t="s">
        <v>94</v>
      </c>
      <c r="B58" s="53" t="s">
        <v>45</v>
      </c>
      <c r="C58" s="54" t="s">
        <v>9</v>
      </c>
      <c r="D58" s="54" t="s">
        <v>86</v>
      </c>
      <c r="E58" s="54">
        <v>2190000530</v>
      </c>
      <c r="F58" s="54" t="s">
        <v>46</v>
      </c>
      <c r="G58" s="78">
        <v>101</v>
      </c>
      <c r="H58" s="103">
        <v>0</v>
      </c>
    </row>
    <row r="59" spans="1:8" s="16" customFormat="1" ht="45" customHeight="1">
      <c r="A59" s="109" t="s">
        <v>267</v>
      </c>
      <c r="B59" s="64" t="s">
        <v>269</v>
      </c>
      <c r="C59" s="65">
        <v>890</v>
      </c>
      <c r="D59" s="108" t="s">
        <v>86</v>
      </c>
      <c r="E59" s="65">
        <v>2190000540</v>
      </c>
      <c r="F59" s="65"/>
      <c r="G59" s="78">
        <f>G60</f>
        <v>14.5</v>
      </c>
      <c r="H59" s="78">
        <f>H60</f>
        <v>0</v>
      </c>
    </row>
    <row r="60" spans="1:8" s="16" customFormat="1" ht="34.200000000000003" customHeight="1">
      <c r="A60" s="63" t="s">
        <v>268</v>
      </c>
      <c r="B60" s="64" t="s">
        <v>45</v>
      </c>
      <c r="C60" s="65">
        <v>890</v>
      </c>
      <c r="D60" s="108" t="s">
        <v>86</v>
      </c>
      <c r="E60" s="65">
        <v>2190000540</v>
      </c>
      <c r="F60" s="65">
        <v>200</v>
      </c>
      <c r="G60" s="78">
        <v>14.5</v>
      </c>
      <c r="H60" s="103"/>
    </row>
    <row r="61" spans="1:8" s="4" customFormat="1">
      <c r="A61" s="63" t="s">
        <v>95</v>
      </c>
      <c r="B61" s="114" t="s">
        <v>96</v>
      </c>
      <c r="C61" s="47" t="s">
        <v>9</v>
      </c>
      <c r="D61" s="47" t="s">
        <v>97</v>
      </c>
      <c r="E61" s="47" t="s">
        <v>12</v>
      </c>
      <c r="F61" s="47" t="s">
        <v>12</v>
      </c>
      <c r="G61" s="79">
        <f>G65+G62</f>
        <v>13969</v>
      </c>
      <c r="H61" s="79">
        <f>H65</f>
        <v>3073.69</v>
      </c>
    </row>
    <row r="62" spans="1:8" s="4" customFormat="1">
      <c r="A62" s="110" t="s">
        <v>270</v>
      </c>
      <c r="B62" s="114" t="s">
        <v>271</v>
      </c>
      <c r="C62" s="68">
        <v>890</v>
      </c>
      <c r="D62" s="102" t="s">
        <v>275</v>
      </c>
      <c r="E62" s="68"/>
      <c r="F62" s="68"/>
      <c r="G62" s="79">
        <f>G63</f>
        <v>85</v>
      </c>
      <c r="H62" s="79"/>
    </row>
    <row r="63" spans="1:8" s="4" customFormat="1" ht="42" customHeight="1">
      <c r="A63" s="111" t="s">
        <v>272</v>
      </c>
      <c r="B63" s="52" t="s">
        <v>274</v>
      </c>
      <c r="C63" s="71">
        <v>890</v>
      </c>
      <c r="D63" s="55" t="s">
        <v>275</v>
      </c>
      <c r="E63" s="71">
        <v>5100000102</v>
      </c>
      <c r="F63" s="68"/>
      <c r="G63" s="78">
        <f>G64</f>
        <v>85</v>
      </c>
      <c r="H63" s="79"/>
    </row>
    <row r="64" spans="1:8" s="4" customFormat="1">
      <c r="A64" s="111" t="s">
        <v>273</v>
      </c>
      <c r="B64" s="70" t="s">
        <v>48</v>
      </c>
      <c r="C64" s="71">
        <v>890</v>
      </c>
      <c r="D64" s="55" t="s">
        <v>275</v>
      </c>
      <c r="E64" s="71">
        <v>5100000102</v>
      </c>
      <c r="F64" s="71">
        <v>800</v>
      </c>
      <c r="G64" s="78">
        <v>85</v>
      </c>
      <c r="H64" s="79">
        <v>0</v>
      </c>
    </row>
    <row r="65" spans="1:8" s="4" customFormat="1">
      <c r="A65" s="45" t="s">
        <v>276</v>
      </c>
      <c r="B65" s="46" t="s">
        <v>98</v>
      </c>
      <c r="C65" s="47" t="s">
        <v>9</v>
      </c>
      <c r="D65" s="47" t="s">
        <v>99</v>
      </c>
      <c r="E65" s="47" t="s">
        <v>12</v>
      </c>
      <c r="F65" s="47" t="s">
        <v>12</v>
      </c>
      <c r="G65" s="79">
        <f>G66</f>
        <v>13884</v>
      </c>
      <c r="H65" s="79">
        <f>H66</f>
        <v>3073.69</v>
      </c>
    </row>
    <row r="66" spans="1:8" ht="44.4" customHeight="1">
      <c r="A66" s="49" t="s">
        <v>277</v>
      </c>
      <c r="B66" s="50" t="s">
        <v>213</v>
      </c>
      <c r="C66" s="51" t="s">
        <v>9</v>
      </c>
      <c r="D66" s="51" t="s">
        <v>99</v>
      </c>
      <c r="E66" s="51">
        <v>3150000110</v>
      </c>
      <c r="F66" s="51" t="s">
        <v>12</v>
      </c>
      <c r="G66" s="78">
        <f>G67+G68</f>
        <v>13884</v>
      </c>
      <c r="H66" s="78">
        <f>H67+H68</f>
        <v>3073.69</v>
      </c>
    </row>
    <row r="67" spans="1:8" ht="30.6" customHeight="1">
      <c r="A67" s="49" t="s">
        <v>278</v>
      </c>
      <c r="B67" s="50" t="s">
        <v>45</v>
      </c>
      <c r="C67" s="51" t="s">
        <v>9</v>
      </c>
      <c r="D67" s="51" t="s">
        <v>99</v>
      </c>
      <c r="E67" s="51" t="s">
        <v>100</v>
      </c>
      <c r="F67" s="51" t="s">
        <v>46</v>
      </c>
      <c r="G67" s="78">
        <v>13326</v>
      </c>
      <c r="H67" s="103">
        <v>2515.69</v>
      </c>
    </row>
    <row r="68" spans="1:8" ht="20.399999999999999" customHeight="1">
      <c r="A68" s="69" t="s">
        <v>279</v>
      </c>
      <c r="B68" s="70" t="s">
        <v>48</v>
      </c>
      <c r="C68" s="71">
        <v>890</v>
      </c>
      <c r="D68" s="55" t="s">
        <v>99</v>
      </c>
      <c r="E68" s="71">
        <v>3150000110</v>
      </c>
      <c r="F68" s="71">
        <v>800</v>
      </c>
      <c r="G68" s="78">
        <v>558</v>
      </c>
      <c r="H68" s="103">
        <v>558</v>
      </c>
    </row>
    <row r="69" spans="1:8" s="4" customFormat="1" ht="18" customHeight="1">
      <c r="A69" s="45" t="s">
        <v>101</v>
      </c>
      <c r="B69" s="46" t="s">
        <v>102</v>
      </c>
      <c r="C69" s="47" t="s">
        <v>9</v>
      </c>
      <c r="D69" s="47" t="s">
        <v>103</v>
      </c>
      <c r="E69" s="47" t="s">
        <v>12</v>
      </c>
      <c r="F69" s="47" t="s">
        <v>12</v>
      </c>
      <c r="G69" s="79">
        <f>G70</f>
        <v>28409</v>
      </c>
      <c r="H69" s="79">
        <f>H70</f>
        <v>505.42899999999997</v>
      </c>
    </row>
    <row r="70" spans="1:8" s="4" customFormat="1" ht="17.399999999999999" customHeight="1">
      <c r="A70" s="45" t="s">
        <v>104</v>
      </c>
      <c r="B70" s="46" t="s">
        <v>105</v>
      </c>
      <c r="C70" s="47" t="s">
        <v>9</v>
      </c>
      <c r="D70" s="47" t="s">
        <v>106</v>
      </c>
      <c r="E70" s="47" t="s">
        <v>12</v>
      </c>
      <c r="F70" s="47" t="s">
        <v>12</v>
      </c>
      <c r="G70" s="104">
        <f>G71+G73+G75+G77+G81+G85+G79+G83</f>
        <v>28409</v>
      </c>
      <c r="H70" s="104">
        <f>H71+H73+H75+H77+H81+H85+H79+H83</f>
        <v>505.42899999999997</v>
      </c>
    </row>
    <row r="71" spans="1:8" ht="111.6" customHeight="1">
      <c r="A71" s="60" t="s">
        <v>107</v>
      </c>
      <c r="B71" s="61" t="s">
        <v>280</v>
      </c>
      <c r="C71" s="62" t="s">
        <v>9</v>
      </c>
      <c r="D71" s="62" t="s">
        <v>106</v>
      </c>
      <c r="E71" s="62">
        <v>6100000111</v>
      </c>
      <c r="F71" s="62" t="s">
        <v>12</v>
      </c>
      <c r="G71" s="78">
        <f>G72</f>
        <v>1000</v>
      </c>
      <c r="H71" s="78">
        <f>H72</f>
        <v>0</v>
      </c>
    </row>
    <row r="72" spans="1:8" ht="31.2" customHeight="1">
      <c r="A72" s="60" t="s">
        <v>234</v>
      </c>
      <c r="B72" s="61" t="s">
        <v>45</v>
      </c>
      <c r="C72" s="62" t="s">
        <v>9</v>
      </c>
      <c r="D72" s="62" t="s">
        <v>106</v>
      </c>
      <c r="E72" s="62">
        <v>6100000111</v>
      </c>
      <c r="F72" s="62" t="s">
        <v>46</v>
      </c>
      <c r="G72" s="78">
        <v>1000</v>
      </c>
      <c r="H72" s="103">
        <v>0</v>
      </c>
    </row>
    <row r="73" spans="1:8" ht="55.2" customHeight="1">
      <c r="A73" s="60" t="s">
        <v>108</v>
      </c>
      <c r="B73" s="61" t="s">
        <v>219</v>
      </c>
      <c r="C73" s="62" t="s">
        <v>9</v>
      </c>
      <c r="D73" s="62" t="s">
        <v>106</v>
      </c>
      <c r="E73" s="62">
        <v>6100000113</v>
      </c>
      <c r="F73" s="62" t="s">
        <v>12</v>
      </c>
      <c r="G73" s="78">
        <v>19039</v>
      </c>
      <c r="H73" s="78">
        <f>H74</f>
        <v>130.18100000000001</v>
      </c>
    </row>
    <row r="74" spans="1:8" ht="27" customHeight="1">
      <c r="A74" s="60" t="s">
        <v>109</v>
      </c>
      <c r="B74" s="61" t="s">
        <v>45</v>
      </c>
      <c r="C74" s="62" t="s">
        <v>9</v>
      </c>
      <c r="D74" s="62" t="s">
        <v>106</v>
      </c>
      <c r="E74" s="62">
        <v>6100000113</v>
      </c>
      <c r="F74" s="62" t="s">
        <v>46</v>
      </c>
      <c r="G74" s="78">
        <v>19039</v>
      </c>
      <c r="H74" s="103">
        <v>130.18100000000001</v>
      </c>
    </row>
    <row r="75" spans="1:8" ht="120" customHeight="1">
      <c r="A75" s="60" t="s">
        <v>110</v>
      </c>
      <c r="B75" s="61" t="s">
        <v>220</v>
      </c>
      <c r="C75" s="62" t="s">
        <v>9</v>
      </c>
      <c r="D75" s="62">
        <v>503</v>
      </c>
      <c r="E75" s="62">
        <v>6100000115</v>
      </c>
      <c r="F75" s="62" t="s">
        <v>12</v>
      </c>
      <c r="G75" s="78">
        <f>G76</f>
        <v>2660</v>
      </c>
      <c r="H75" s="78">
        <f>H76</f>
        <v>38.988</v>
      </c>
    </row>
    <row r="76" spans="1:8" ht="30.6" customHeight="1">
      <c r="A76" s="60" t="s">
        <v>111</v>
      </c>
      <c r="B76" s="61" t="s">
        <v>45</v>
      </c>
      <c r="C76" s="62" t="s">
        <v>9</v>
      </c>
      <c r="D76" s="62" t="s">
        <v>106</v>
      </c>
      <c r="E76" s="62">
        <v>6100000115</v>
      </c>
      <c r="F76" s="62" t="s">
        <v>46</v>
      </c>
      <c r="G76" s="78">
        <v>2660</v>
      </c>
      <c r="H76" s="103">
        <v>38.988</v>
      </c>
    </row>
    <row r="77" spans="1:8" ht="74.400000000000006" customHeight="1">
      <c r="A77" s="60" t="s">
        <v>112</v>
      </c>
      <c r="B77" s="61" t="s">
        <v>221</v>
      </c>
      <c r="C77" s="62" t="s">
        <v>9</v>
      </c>
      <c r="D77" s="62" t="s">
        <v>106</v>
      </c>
      <c r="E77" s="62">
        <v>6100000116</v>
      </c>
      <c r="F77" s="62" t="s">
        <v>12</v>
      </c>
      <c r="G77" s="78">
        <f>G78</f>
        <v>850</v>
      </c>
      <c r="H77" s="78">
        <f>H78</f>
        <v>271.12099999999998</v>
      </c>
    </row>
    <row r="78" spans="1:8" ht="31.2" customHeight="1">
      <c r="A78" s="60" t="s">
        <v>113</v>
      </c>
      <c r="B78" s="61" t="s">
        <v>45</v>
      </c>
      <c r="C78" s="62" t="s">
        <v>9</v>
      </c>
      <c r="D78" s="62" t="s">
        <v>106</v>
      </c>
      <c r="E78" s="62">
        <v>6100000116</v>
      </c>
      <c r="F78" s="62" t="s">
        <v>46</v>
      </c>
      <c r="G78" s="78">
        <v>850</v>
      </c>
      <c r="H78" s="103">
        <v>271.12099999999998</v>
      </c>
    </row>
    <row r="79" spans="1:8" ht="51.6" customHeight="1">
      <c r="A79" s="111" t="s">
        <v>281</v>
      </c>
      <c r="B79" s="70" t="s">
        <v>285</v>
      </c>
      <c r="C79" s="71">
        <v>890</v>
      </c>
      <c r="D79" s="55" t="s">
        <v>106</v>
      </c>
      <c r="E79" s="71">
        <v>6200000117</v>
      </c>
      <c r="F79" s="71"/>
      <c r="G79" s="78">
        <f>G80</f>
        <v>50</v>
      </c>
      <c r="H79" s="78">
        <f>H80</f>
        <v>0</v>
      </c>
    </row>
    <row r="80" spans="1:8" ht="31.2" customHeight="1">
      <c r="A80" s="111" t="s">
        <v>282</v>
      </c>
      <c r="B80" s="70" t="s">
        <v>45</v>
      </c>
      <c r="C80" s="71">
        <v>890</v>
      </c>
      <c r="D80" s="55" t="s">
        <v>106</v>
      </c>
      <c r="E80" s="71">
        <v>6200000117</v>
      </c>
      <c r="F80" s="71">
        <v>200</v>
      </c>
      <c r="G80" s="78">
        <v>50</v>
      </c>
      <c r="H80" s="103">
        <v>0</v>
      </c>
    </row>
    <row r="81" spans="1:8" ht="66" customHeight="1">
      <c r="A81" s="60" t="s">
        <v>114</v>
      </c>
      <c r="B81" s="61" t="s">
        <v>222</v>
      </c>
      <c r="C81" s="62">
        <v>890</v>
      </c>
      <c r="D81" s="62" t="s">
        <v>106</v>
      </c>
      <c r="E81" s="62">
        <v>6200000118</v>
      </c>
      <c r="F81" s="62" t="s">
        <v>12</v>
      </c>
      <c r="G81" s="78">
        <f>G82</f>
        <v>3760</v>
      </c>
      <c r="H81" s="78">
        <f>H82</f>
        <v>65.138999999999996</v>
      </c>
    </row>
    <row r="82" spans="1:8" ht="33.75" customHeight="1">
      <c r="A82" s="60" t="s">
        <v>115</v>
      </c>
      <c r="B82" s="61" t="s">
        <v>45</v>
      </c>
      <c r="C82" s="62" t="s">
        <v>9</v>
      </c>
      <c r="D82" s="62" t="s">
        <v>106</v>
      </c>
      <c r="E82" s="62">
        <v>6200000118</v>
      </c>
      <c r="F82" s="62" t="s">
        <v>46</v>
      </c>
      <c r="G82" s="78">
        <v>3760</v>
      </c>
      <c r="H82" s="103">
        <v>65.138999999999996</v>
      </c>
    </row>
    <row r="83" spans="1:8" ht="67.8" customHeight="1">
      <c r="A83" s="63" t="s">
        <v>283</v>
      </c>
      <c r="B83" s="112" t="s">
        <v>288</v>
      </c>
      <c r="C83" s="71">
        <v>890</v>
      </c>
      <c r="D83" s="55" t="s">
        <v>106</v>
      </c>
      <c r="E83" s="71">
        <v>6200000119</v>
      </c>
      <c r="F83" s="71"/>
      <c r="G83" s="78">
        <f>G84</f>
        <v>250</v>
      </c>
      <c r="H83" s="78">
        <f>H84</f>
        <v>0</v>
      </c>
    </row>
    <row r="84" spans="1:8" ht="33.75" customHeight="1">
      <c r="A84" s="69" t="s">
        <v>284</v>
      </c>
      <c r="B84" s="70" t="s">
        <v>45</v>
      </c>
      <c r="C84" s="71">
        <v>890</v>
      </c>
      <c r="D84" s="55" t="s">
        <v>106</v>
      </c>
      <c r="E84" s="71">
        <v>6200000119</v>
      </c>
      <c r="F84" s="71">
        <v>200</v>
      </c>
      <c r="G84" s="78">
        <v>250</v>
      </c>
      <c r="H84" s="103">
        <v>0</v>
      </c>
    </row>
    <row r="85" spans="1:8" ht="51" customHeight="1">
      <c r="A85" s="63" t="s">
        <v>286</v>
      </c>
      <c r="B85" s="64" t="s">
        <v>223</v>
      </c>
      <c r="C85" s="65" t="s">
        <v>9</v>
      </c>
      <c r="D85" s="65" t="s">
        <v>106</v>
      </c>
      <c r="E85" s="62">
        <v>6200000120</v>
      </c>
      <c r="F85" s="65" t="s">
        <v>12</v>
      </c>
      <c r="G85" s="78">
        <f>G86</f>
        <v>800</v>
      </c>
      <c r="H85" s="78">
        <f>H86</f>
        <v>0</v>
      </c>
    </row>
    <row r="86" spans="1:8" ht="26.4">
      <c r="A86" s="60" t="s">
        <v>287</v>
      </c>
      <c r="B86" s="61" t="s">
        <v>45</v>
      </c>
      <c r="C86" s="62" t="s">
        <v>9</v>
      </c>
      <c r="D86" s="62" t="s">
        <v>106</v>
      </c>
      <c r="E86" s="62">
        <v>6200000120</v>
      </c>
      <c r="F86" s="62" t="s">
        <v>46</v>
      </c>
      <c r="G86" s="78">
        <v>800</v>
      </c>
      <c r="H86" s="78">
        <v>0</v>
      </c>
    </row>
    <row r="87" spans="1:8">
      <c r="A87" s="45" t="s">
        <v>116</v>
      </c>
      <c r="B87" s="46" t="s">
        <v>117</v>
      </c>
      <c r="C87" s="47" t="s">
        <v>9</v>
      </c>
      <c r="D87" s="47" t="s">
        <v>118</v>
      </c>
      <c r="E87" s="47" t="s">
        <v>12</v>
      </c>
      <c r="F87" s="47" t="s">
        <v>12</v>
      </c>
      <c r="G87" s="79">
        <f t="shared" ref="G87:H89" si="0">G88</f>
        <v>24</v>
      </c>
      <c r="H87" s="79">
        <f t="shared" si="0"/>
        <v>0</v>
      </c>
    </row>
    <row r="88" spans="1:8" ht="31.5" customHeight="1">
      <c r="A88" s="45" t="s">
        <v>119</v>
      </c>
      <c r="B88" s="46" t="s">
        <v>120</v>
      </c>
      <c r="C88" s="47" t="s">
        <v>9</v>
      </c>
      <c r="D88" s="102" t="s">
        <v>121</v>
      </c>
      <c r="E88" s="47" t="s">
        <v>12</v>
      </c>
      <c r="F88" s="47" t="s">
        <v>12</v>
      </c>
      <c r="G88" s="79">
        <f t="shared" si="0"/>
        <v>24</v>
      </c>
      <c r="H88" s="79">
        <f t="shared" si="0"/>
        <v>0</v>
      </c>
    </row>
    <row r="89" spans="1:8" s="4" customFormat="1" ht="61.2" customHeight="1">
      <c r="A89" s="49" t="s">
        <v>122</v>
      </c>
      <c r="B89" s="86" t="s">
        <v>233</v>
      </c>
      <c r="C89" s="51" t="s">
        <v>9</v>
      </c>
      <c r="D89" s="51" t="s">
        <v>121</v>
      </c>
      <c r="E89" s="51">
        <v>4100000180</v>
      </c>
      <c r="F89" s="51" t="s">
        <v>12</v>
      </c>
      <c r="G89" s="78">
        <f t="shared" si="0"/>
        <v>24</v>
      </c>
      <c r="H89" s="78">
        <f t="shared" si="0"/>
        <v>0</v>
      </c>
    </row>
    <row r="90" spans="1:8" s="4" customFormat="1" ht="26.4">
      <c r="A90" s="49" t="s">
        <v>123</v>
      </c>
      <c r="B90" s="50" t="s">
        <v>45</v>
      </c>
      <c r="C90" s="51" t="s">
        <v>9</v>
      </c>
      <c r="D90" s="51" t="s">
        <v>121</v>
      </c>
      <c r="E90" s="51">
        <v>4100000180</v>
      </c>
      <c r="F90" s="51" t="s">
        <v>46</v>
      </c>
      <c r="G90" s="78">
        <v>24</v>
      </c>
      <c r="H90" s="78">
        <v>0</v>
      </c>
    </row>
    <row r="91" spans="1:8">
      <c r="A91" s="45" t="s">
        <v>124</v>
      </c>
      <c r="B91" s="46" t="s">
        <v>125</v>
      </c>
      <c r="C91" s="47" t="s">
        <v>9</v>
      </c>
      <c r="D91" s="47" t="s">
        <v>126</v>
      </c>
      <c r="E91" s="47" t="s">
        <v>12</v>
      </c>
      <c r="F91" s="47" t="s">
        <v>12</v>
      </c>
      <c r="G91" s="79">
        <f>G92+G95</f>
        <v>980</v>
      </c>
      <c r="H91" s="79">
        <f>H92+H95</f>
        <v>360</v>
      </c>
    </row>
    <row r="92" spans="1:8" ht="32.25" customHeight="1">
      <c r="A92" s="45" t="s">
        <v>127</v>
      </c>
      <c r="B92" s="46" t="s">
        <v>128</v>
      </c>
      <c r="C92" s="47" t="s">
        <v>9</v>
      </c>
      <c r="D92" s="47" t="s">
        <v>129</v>
      </c>
      <c r="E92" s="47" t="s">
        <v>12</v>
      </c>
      <c r="F92" s="47" t="s">
        <v>12</v>
      </c>
      <c r="G92" s="79">
        <f>G93</f>
        <v>100</v>
      </c>
      <c r="H92" s="79">
        <f>H93</f>
        <v>0</v>
      </c>
    </row>
    <row r="93" spans="1:8" s="4" customFormat="1" ht="92.4" customHeight="1">
      <c r="A93" s="49" t="s">
        <v>130</v>
      </c>
      <c r="B93" s="50" t="s">
        <v>131</v>
      </c>
      <c r="C93" s="51" t="s">
        <v>9</v>
      </c>
      <c r="D93" s="51" t="s">
        <v>129</v>
      </c>
      <c r="E93" s="51" t="s">
        <v>132</v>
      </c>
      <c r="F93" s="51" t="s">
        <v>12</v>
      </c>
      <c r="G93" s="78">
        <f>G94</f>
        <v>100</v>
      </c>
      <c r="H93" s="78">
        <f>H94</f>
        <v>0</v>
      </c>
    </row>
    <row r="94" spans="1:8" s="4" customFormat="1" ht="26.4">
      <c r="A94" s="49" t="s">
        <v>133</v>
      </c>
      <c r="B94" s="50" t="s">
        <v>45</v>
      </c>
      <c r="C94" s="51" t="s">
        <v>9</v>
      </c>
      <c r="D94" s="51" t="s">
        <v>129</v>
      </c>
      <c r="E94" s="51" t="s">
        <v>132</v>
      </c>
      <c r="F94" s="51" t="s">
        <v>46</v>
      </c>
      <c r="G94" s="78">
        <v>100</v>
      </c>
      <c r="H94" s="78">
        <v>0</v>
      </c>
    </row>
    <row r="95" spans="1:8">
      <c r="A95" s="45" t="s">
        <v>134</v>
      </c>
      <c r="B95" s="46" t="s">
        <v>135</v>
      </c>
      <c r="C95" s="47" t="s">
        <v>9</v>
      </c>
      <c r="D95" s="47" t="s">
        <v>136</v>
      </c>
      <c r="E95" s="47" t="s">
        <v>12</v>
      </c>
      <c r="F95" s="47" t="s">
        <v>12</v>
      </c>
      <c r="G95" s="79">
        <f>G96+G98</f>
        <v>880</v>
      </c>
      <c r="H95" s="79">
        <f>H96+H98</f>
        <v>360</v>
      </c>
    </row>
    <row r="96" spans="1:8" ht="40.799999999999997" customHeight="1">
      <c r="A96" s="49" t="s">
        <v>137</v>
      </c>
      <c r="B96" s="50" t="s">
        <v>214</v>
      </c>
      <c r="C96" s="51" t="s">
        <v>9</v>
      </c>
      <c r="D96" s="51" t="s">
        <v>136</v>
      </c>
      <c r="E96" s="51">
        <v>4310000190</v>
      </c>
      <c r="F96" s="51" t="s">
        <v>12</v>
      </c>
      <c r="G96" s="78">
        <f>G97</f>
        <v>400</v>
      </c>
      <c r="H96" s="78">
        <f>H97</f>
        <v>80</v>
      </c>
    </row>
    <row r="97" spans="1:8" s="4" customFormat="1" ht="26.4">
      <c r="A97" s="49" t="s">
        <v>138</v>
      </c>
      <c r="B97" s="50" t="s">
        <v>45</v>
      </c>
      <c r="C97" s="51" t="s">
        <v>9</v>
      </c>
      <c r="D97" s="51" t="s">
        <v>136</v>
      </c>
      <c r="E97" s="51" t="s">
        <v>139</v>
      </c>
      <c r="F97" s="51" t="s">
        <v>46</v>
      </c>
      <c r="G97" s="78">
        <v>400</v>
      </c>
      <c r="H97" s="78">
        <v>80</v>
      </c>
    </row>
    <row r="98" spans="1:8" ht="45" customHeight="1">
      <c r="A98" s="49" t="s">
        <v>140</v>
      </c>
      <c r="B98" s="50" t="s">
        <v>141</v>
      </c>
      <c r="C98" s="51" t="s">
        <v>9</v>
      </c>
      <c r="D98" s="51" t="s">
        <v>136</v>
      </c>
      <c r="E98" s="51">
        <v>4310000561</v>
      </c>
      <c r="F98" s="51" t="s">
        <v>12</v>
      </c>
      <c r="G98" s="78">
        <f>G99</f>
        <v>480</v>
      </c>
      <c r="H98" s="103">
        <f>H99</f>
        <v>280</v>
      </c>
    </row>
    <row r="99" spans="1:8" ht="32.4" customHeight="1">
      <c r="A99" s="49" t="s">
        <v>142</v>
      </c>
      <c r="B99" s="50" t="s">
        <v>45</v>
      </c>
      <c r="C99" s="51" t="s">
        <v>9</v>
      </c>
      <c r="D99" s="51" t="s">
        <v>136</v>
      </c>
      <c r="E99" s="51">
        <v>4310000561</v>
      </c>
      <c r="F99" s="51" t="s">
        <v>46</v>
      </c>
      <c r="G99" s="93">
        <v>480</v>
      </c>
      <c r="H99" s="103">
        <v>280</v>
      </c>
    </row>
    <row r="100" spans="1:8" ht="24" customHeight="1">
      <c r="A100" s="45" t="s">
        <v>143</v>
      </c>
      <c r="B100" s="46" t="s">
        <v>144</v>
      </c>
      <c r="C100" s="47" t="s">
        <v>9</v>
      </c>
      <c r="D100" s="47" t="s">
        <v>145</v>
      </c>
      <c r="E100" s="47" t="s">
        <v>12</v>
      </c>
      <c r="F100" s="88" t="s">
        <v>12</v>
      </c>
      <c r="G100" s="89">
        <f>G101</f>
        <v>3780</v>
      </c>
      <c r="H100" s="105">
        <f>H101</f>
        <v>220</v>
      </c>
    </row>
    <row r="101" spans="1:8" ht="19.2" customHeight="1">
      <c r="A101" s="45" t="s">
        <v>146</v>
      </c>
      <c r="B101" s="46" t="s">
        <v>147</v>
      </c>
      <c r="C101" s="47" t="s">
        <v>9</v>
      </c>
      <c r="D101" s="47" t="s">
        <v>148</v>
      </c>
      <c r="E101" s="47" t="s">
        <v>12</v>
      </c>
      <c r="F101" s="88" t="s">
        <v>12</v>
      </c>
      <c r="G101" s="89">
        <f>G102+G104</f>
        <v>3780</v>
      </c>
      <c r="H101" s="89">
        <f>H102+H104</f>
        <v>220</v>
      </c>
    </row>
    <row r="102" spans="1:8" s="4" customFormat="1" ht="31.2" customHeight="1">
      <c r="A102" s="49" t="s">
        <v>289</v>
      </c>
      <c r="B102" s="50" t="s">
        <v>152</v>
      </c>
      <c r="C102" s="51" t="s">
        <v>9</v>
      </c>
      <c r="D102" s="51" t="s">
        <v>148</v>
      </c>
      <c r="E102" s="51">
        <v>4510000560</v>
      </c>
      <c r="F102" s="90" t="s">
        <v>12</v>
      </c>
      <c r="G102" s="91">
        <f>G103</f>
        <v>1730</v>
      </c>
      <c r="H102" s="91">
        <f>H103</f>
        <v>220</v>
      </c>
    </row>
    <row r="103" spans="1:8" s="4" customFormat="1" ht="33" customHeight="1">
      <c r="A103" s="49" t="s">
        <v>290</v>
      </c>
      <c r="B103" s="50" t="s">
        <v>45</v>
      </c>
      <c r="C103" s="51" t="s">
        <v>9</v>
      </c>
      <c r="D103" s="51" t="s">
        <v>148</v>
      </c>
      <c r="E103" s="51">
        <v>4510000560</v>
      </c>
      <c r="F103" s="90" t="s">
        <v>46</v>
      </c>
      <c r="G103" s="91">
        <v>1730</v>
      </c>
      <c r="H103" s="103">
        <v>220</v>
      </c>
    </row>
    <row r="104" spans="1:8" ht="43.8" customHeight="1">
      <c r="A104" s="49" t="s">
        <v>149</v>
      </c>
      <c r="B104" s="50" t="s">
        <v>150</v>
      </c>
      <c r="C104" s="51" t="s">
        <v>9</v>
      </c>
      <c r="D104" s="51" t="s">
        <v>148</v>
      </c>
      <c r="E104" s="51">
        <v>4520000200</v>
      </c>
      <c r="F104" s="90" t="s">
        <v>12</v>
      </c>
      <c r="G104" s="91">
        <f>G105</f>
        <v>2050</v>
      </c>
      <c r="H104" s="91">
        <f>H105</f>
        <v>0</v>
      </c>
    </row>
    <row r="105" spans="1:8" ht="33" customHeight="1">
      <c r="A105" s="49" t="s">
        <v>151</v>
      </c>
      <c r="B105" s="50" t="s">
        <v>45</v>
      </c>
      <c r="C105" s="51" t="s">
        <v>9</v>
      </c>
      <c r="D105" s="51" t="s">
        <v>148</v>
      </c>
      <c r="E105" s="51">
        <v>4520000200</v>
      </c>
      <c r="F105" s="90" t="s">
        <v>46</v>
      </c>
      <c r="G105" s="91">
        <v>2050</v>
      </c>
      <c r="H105" s="91">
        <v>0</v>
      </c>
    </row>
    <row r="106" spans="1:8" ht="17.399999999999999" customHeight="1">
      <c r="A106" s="66" t="s">
        <v>153</v>
      </c>
      <c r="B106" s="67" t="s">
        <v>154</v>
      </c>
      <c r="C106" s="68" t="s">
        <v>9</v>
      </c>
      <c r="D106" s="68" t="s">
        <v>155</v>
      </c>
      <c r="E106" s="68" t="s">
        <v>12</v>
      </c>
      <c r="F106" s="68" t="s">
        <v>12</v>
      </c>
      <c r="G106" s="79">
        <f>G107+G110+G113</f>
        <v>1154.3</v>
      </c>
      <c r="H106" s="79">
        <f>H107+H110+H113</f>
        <v>238.53800000000001</v>
      </c>
    </row>
    <row r="107" spans="1:8" ht="19.2" customHeight="1">
      <c r="A107" s="66" t="s">
        <v>156</v>
      </c>
      <c r="B107" s="67" t="s">
        <v>157</v>
      </c>
      <c r="C107" s="68" t="s">
        <v>9</v>
      </c>
      <c r="D107" s="68">
        <v>1001</v>
      </c>
      <c r="E107" s="68" t="s">
        <v>12</v>
      </c>
      <c r="F107" s="68" t="s">
        <v>12</v>
      </c>
      <c r="G107" s="79">
        <f>G108</f>
        <v>395.5</v>
      </c>
      <c r="H107" s="105">
        <f>H108</f>
        <v>98.858000000000004</v>
      </c>
    </row>
    <row r="108" spans="1:8" s="4" customFormat="1" ht="20.399999999999999" customHeight="1">
      <c r="A108" s="69" t="s">
        <v>158</v>
      </c>
      <c r="B108" s="70" t="s">
        <v>291</v>
      </c>
      <c r="C108" s="71" t="s">
        <v>9</v>
      </c>
      <c r="D108" s="71">
        <v>1001</v>
      </c>
      <c r="E108" s="71">
        <v>5050000231</v>
      </c>
      <c r="F108" s="71" t="s">
        <v>12</v>
      </c>
      <c r="G108" s="78">
        <f>G109</f>
        <v>395.5</v>
      </c>
      <c r="H108" s="103">
        <f>H109</f>
        <v>98.858000000000004</v>
      </c>
    </row>
    <row r="109" spans="1:8" s="4" customFormat="1" ht="24.6" customHeight="1">
      <c r="A109" s="69" t="s">
        <v>159</v>
      </c>
      <c r="B109" s="70" t="s">
        <v>160</v>
      </c>
      <c r="C109" s="71" t="s">
        <v>9</v>
      </c>
      <c r="D109" s="71">
        <v>1001</v>
      </c>
      <c r="E109" s="71">
        <v>5050000231</v>
      </c>
      <c r="F109" s="71" t="s">
        <v>161</v>
      </c>
      <c r="G109" s="78">
        <v>395.5</v>
      </c>
      <c r="H109" s="103">
        <v>98.858000000000004</v>
      </c>
    </row>
    <row r="110" spans="1:8" s="4" customFormat="1" ht="19.2" customHeight="1">
      <c r="A110" s="66" t="s">
        <v>162</v>
      </c>
      <c r="B110" s="67" t="s">
        <v>224</v>
      </c>
      <c r="C110" s="68">
        <v>890</v>
      </c>
      <c r="D110" s="68">
        <v>1003</v>
      </c>
      <c r="E110" s="68"/>
      <c r="F110" s="68"/>
      <c r="G110" s="79">
        <f>G111</f>
        <v>558.79999999999995</v>
      </c>
      <c r="H110" s="105">
        <f>H111</f>
        <v>139.68</v>
      </c>
    </row>
    <row r="111" spans="1:8" s="4" customFormat="1" ht="32.4" customHeight="1">
      <c r="A111" s="69" t="s">
        <v>165</v>
      </c>
      <c r="B111" s="112" t="s">
        <v>292</v>
      </c>
      <c r="C111" s="71">
        <v>890</v>
      </c>
      <c r="D111" s="71">
        <v>1003</v>
      </c>
      <c r="E111" s="71">
        <v>5050000230</v>
      </c>
      <c r="F111" s="71" t="s">
        <v>12</v>
      </c>
      <c r="G111" s="78">
        <f>G112</f>
        <v>558.79999999999995</v>
      </c>
      <c r="H111" s="103">
        <f>H112</f>
        <v>139.68</v>
      </c>
    </row>
    <row r="112" spans="1:8" s="4" customFormat="1" ht="28.2" customHeight="1">
      <c r="A112" s="69" t="s">
        <v>166</v>
      </c>
      <c r="B112" s="52" t="s">
        <v>225</v>
      </c>
      <c r="C112" s="71">
        <v>890</v>
      </c>
      <c r="D112" s="71">
        <v>1003</v>
      </c>
      <c r="E112" s="71">
        <v>5050000230</v>
      </c>
      <c r="F112" s="71" t="s">
        <v>161</v>
      </c>
      <c r="G112" s="78">
        <v>558.79999999999995</v>
      </c>
      <c r="H112" s="103">
        <v>139.68</v>
      </c>
    </row>
    <row r="113" spans="1:8" ht="21.6" customHeight="1">
      <c r="A113" s="45" t="s">
        <v>162</v>
      </c>
      <c r="B113" s="46" t="s">
        <v>163</v>
      </c>
      <c r="C113" s="47" t="s">
        <v>9</v>
      </c>
      <c r="D113" s="47" t="s">
        <v>164</v>
      </c>
      <c r="E113" s="47" t="s">
        <v>12</v>
      </c>
      <c r="F113" s="47" t="s">
        <v>12</v>
      </c>
      <c r="G113" s="79">
        <f>G114</f>
        <v>200</v>
      </c>
      <c r="H113" s="105">
        <f>H114</f>
        <v>0</v>
      </c>
    </row>
    <row r="114" spans="1:8" ht="39.6">
      <c r="A114" s="49" t="s">
        <v>165</v>
      </c>
      <c r="B114" s="50" t="s">
        <v>215</v>
      </c>
      <c r="C114" s="51" t="s">
        <v>9</v>
      </c>
      <c r="D114" s="51" t="s">
        <v>164</v>
      </c>
      <c r="E114" s="51">
        <v>7950000321</v>
      </c>
      <c r="F114" s="51" t="s">
        <v>12</v>
      </c>
      <c r="G114" s="78">
        <f>G115</f>
        <v>200</v>
      </c>
      <c r="H114" s="103">
        <f>H115</f>
        <v>0</v>
      </c>
    </row>
    <row r="115" spans="1:8" s="17" customFormat="1" ht="26.4">
      <c r="A115" s="49" t="s">
        <v>166</v>
      </c>
      <c r="B115" s="50" t="s">
        <v>45</v>
      </c>
      <c r="C115" s="51" t="s">
        <v>9</v>
      </c>
      <c r="D115" s="51" t="s">
        <v>164</v>
      </c>
      <c r="E115" s="51">
        <v>7950000321</v>
      </c>
      <c r="F115" s="51" t="s">
        <v>46</v>
      </c>
      <c r="G115" s="78">
        <v>200</v>
      </c>
      <c r="H115" s="103">
        <v>0</v>
      </c>
    </row>
    <row r="116" spans="1:8" s="18" customFormat="1" ht="18.600000000000001" customHeight="1">
      <c r="A116" s="45" t="s">
        <v>167</v>
      </c>
      <c r="B116" s="46" t="s">
        <v>168</v>
      </c>
      <c r="C116" s="47" t="s">
        <v>9</v>
      </c>
      <c r="D116" s="47" t="s">
        <v>169</v>
      </c>
      <c r="E116" s="47" t="s">
        <v>12</v>
      </c>
      <c r="F116" s="47" t="s">
        <v>12</v>
      </c>
      <c r="G116" s="79">
        <f t="shared" ref="G116:H118" si="1">G117</f>
        <v>420</v>
      </c>
      <c r="H116" s="79">
        <f t="shared" si="1"/>
        <v>85.1</v>
      </c>
    </row>
    <row r="117" spans="1:8" s="18" customFormat="1" ht="16.2" customHeight="1">
      <c r="A117" s="45" t="s">
        <v>170</v>
      </c>
      <c r="B117" s="46" t="s">
        <v>171</v>
      </c>
      <c r="C117" s="47" t="s">
        <v>9</v>
      </c>
      <c r="D117" s="47">
        <v>1101</v>
      </c>
      <c r="E117" s="47" t="s">
        <v>12</v>
      </c>
      <c r="F117" s="47" t="s">
        <v>12</v>
      </c>
      <c r="G117" s="79">
        <f t="shared" si="1"/>
        <v>420</v>
      </c>
      <c r="H117" s="79">
        <f t="shared" si="1"/>
        <v>85.1</v>
      </c>
    </row>
    <row r="118" spans="1:8" s="4" customFormat="1" ht="67.8" customHeight="1">
      <c r="A118" s="49" t="s">
        <v>173</v>
      </c>
      <c r="B118" s="113" t="s">
        <v>293</v>
      </c>
      <c r="C118" s="51" t="s">
        <v>9</v>
      </c>
      <c r="D118" s="51" t="s">
        <v>172</v>
      </c>
      <c r="E118" s="51">
        <v>5120000240</v>
      </c>
      <c r="F118" s="51" t="s">
        <v>12</v>
      </c>
      <c r="G118" s="78">
        <f t="shared" si="1"/>
        <v>420</v>
      </c>
      <c r="H118" s="78">
        <f t="shared" si="1"/>
        <v>85.1</v>
      </c>
    </row>
    <row r="119" spans="1:8" s="4" customFormat="1" ht="26.4">
      <c r="A119" s="49" t="s">
        <v>174</v>
      </c>
      <c r="B119" s="50" t="s">
        <v>45</v>
      </c>
      <c r="C119" s="51" t="s">
        <v>9</v>
      </c>
      <c r="D119" s="51" t="s">
        <v>172</v>
      </c>
      <c r="E119" s="51">
        <v>5120000240</v>
      </c>
      <c r="F119" s="51" t="s">
        <v>46</v>
      </c>
      <c r="G119" s="78">
        <v>420</v>
      </c>
      <c r="H119" s="80">
        <v>85.1</v>
      </c>
    </row>
    <row r="120" spans="1:8" s="18" customFormat="1" ht="21" customHeight="1">
      <c r="A120" s="45" t="s">
        <v>175</v>
      </c>
      <c r="B120" s="46" t="s">
        <v>176</v>
      </c>
      <c r="C120" s="47" t="s">
        <v>9</v>
      </c>
      <c r="D120" s="47" t="s">
        <v>177</v>
      </c>
      <c r="E120" s="47" t="s">
        <v>12</v>
      </c>
      <c r="F120" s="47" t="s">
        <v>12</v>
      </c>
      <c r="G120" s="79">
        <f>G121</f>
        <v>414.9</v>
      </c>
      <c r="H120" s="79">
        <f>H121</f>
        <v>69.144999999999996</v>
      </c>
    </row>
    <row r="121" spans="1:8" s="18" customFormat="1" ht="22.8" customHeight="1">
      <c r="A121" s="45" t="s">
        <v>178</v>
      </c>
      <c r="B121" s="46" t="s">
        <v>179</v>
      </c>
      <c r="C121" s="47" t="s">
        <v>9</v>
      </c>
      <c r="D121" s="47" t="s">
        <v>180</v>
      </c>
      <c r="E121" s="47" t="s">
        <v>12</v>
      </c>
      <c r="F121" s="47" t="s">
        <v>12</v>
      </c>
      <c r="G121" s="79">
        <f t="shared" ref="G121:H122" si="2">G122</f>
        <v>414.9</v>
      </c>
      <c r="H121" s="79">
        <f t="shared" si="2"/>
        <v>69.144999999999996</v>
      </c>
    </row>
    <row r="122" spans="1:8" s="17" customFormat="1" ht="21.6" customHeight="1">
      <c r="A122" s="49" t="s">
        <v>181</v>
      </c>
      <c r="B122" s="113" t="s">
        <v>294</v>
      </c>
      <c r="C122" s="51" t="s">
        <v>9</v>
      </c>
      <c r="D122" s="51" t="s">
        <v>180</v>
      </c>
      <c r="E122" s="51">
        <v>4570000250</v>
      </c>
      <c r="F122" s="51" t="s">
        <v>12</v>
      </c>
      <c r="G122" s="78">
        <f t="shared" si="2"/>
        <v>414.9</v>
      </c>
      <c r="H122" s="78">
        <f t="shared" si="2"/>
        <v>69.144999999999996</v>
      </c>
    </row>
    <row r="123" spans="1:8" s="17" customFormat="1" ht="29.4" customHeight="1">
      <c r="A123" s="49" t="s">
        <v>182</v>
      </c>
      <c r="B123" s="50" t="s">
        <v>45</v>
      </c>
      <c r="C123" s="51" t="s">
        <v>9</v>
      </c>
      <c r="D123" s="51" t="s">
        <v>180</v>
      </c>
      <c r="E123" s="51" t="s">
        <v>183</v>
      </c>
      <c r="F123" s="51" t="s">
        <v>46</v>
      </c>
      <c r="G123" s="78">
        <v>414.9</v>
      </c>
      <c r="H123" s="103">
        <v>69.144999999999996</v>
      </c>
    </row>
    <row r="124" spans="1:8" s="4" customFormat="1" ht="13.8">
      <c r="A124" s="58" t="s">
        <v>12</v>
      </c>
      <c r="B124" s="12" t="s">
        <v>184</v>
      </c>
      <c r="C124" s="13" t="s">
        <v>12</v>
      </c>
      <c r="D124" s="13" t="s">
        <v>12</v>
      </c>
      <c r="E124" s="13" t="s">
        <v>12</v>
      </c>
      <c r="F124" s="13" t="s">
        <v>12</v>
      </c>
      <c r="G124" s="77">
        <f>G7+G22</f>
        <v>63748.4</v>
      </c>
      <c r="H124" s="77">
        <f>H7+H22</f>
        <v>7025.2030000000013</v>
      </c>
    </row>
  </sheetData>
  <sortState ref="B102:H106">
    <sortCondition ref="E102:E106"/>
  </sortState>
  <mergeCells count="2">
    <mergeCell ref="A4:H4"/>
    <mergeCell ref="A1:H1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90" zoomScaleNormal="90" workbookViewId="0">
      <selection activeCell="G8" sqref="G8"/>
    </sheetView>
  </sheetViews>
  <sheetFormatPr defaultColWidth="9.109375" defaultRowHeight="13.8"/>
  <cols>
    <col min="1" max="1" width="28.5546875" style="19" customWidth="1"/>
    <col min="2" max="2" width="21.6640625" style="19" customWidth="1"/>
    <col min="3" max="3" width="24.6640625" style="19" customWidth="1"/>
    <col min="4" max="4" width="16.44140625" style="19" customWidth="1"/>
    <col min="5" max="5" width="13.33203125" style="19" customWidth="1"/>
    <col min="6" max="16384" width="9.109375" style="19"/>
  </cols>
  <sheetData>
    <row r="1" spans="1:5" ht="16.2">
      <c r="A1" s="131" t="s">
        <v>306</v>
      </c>
      <c r="B1" s="131"/>
      <c r="C1" s="131"/>
      <c r="D1" s="131"/>
      <c r="E1" s="117"/>
    </row>
    <row r="2" spans="1:5" ht="15.6">
      <c r="C2" s="20"/>
      <c r="D2" s="21"/>
    </row>
    <row r="3" spans="1:5" ht="18">
      <c r="A3" s="22"/>
      <c r="B3" s="23"/>
      <c r="C3" s="22"/>
    </row>
    <row r="4" spans="1:5">
      <c r="A4" s="129" t="s">
        <v>297</v>
      </c>
      <c r="B4" s="130"/>
      <c r="C4" s="130"/>
      <c r="D4" s="130"/>
      <c r="E4" s="121"/>
    </row>
    <row r="5" spans="1:5">
      <c r="A5" s="130"/>
      <c r="B5" s="130"/>
      <c r="C5" s="130"/>
      <c r="D5" s="130"/>
      <c r="E5" s="121"/>
    </row>
    <row r="6" spans="1:5" ht="29.25" customHeight="1">
      <c r="A6" s="130"/>
      <c r="B6" s="130"/>
      <c r="C6" s="130"/>
      <c r="D6" s="130"/>
      <c r="E6" s="121"/>
    </row>
    <row r="7" spans="1:5" ht="14.4" thickBot="1">
      <c r="A7" s="24"/>
      <c r="B7" s="24"/>
      <c r="C7" s="24"/>
      <c r="D7" s="25" t="s">
        <v>17</v>
      </c>
    </row>
    <row r="8" spans="1:5" ht="42" customHeight="1" thickBot="1">
      <c r="A8" s="26" t="s">
        <v>14</v>
      </c>
      <c r="B8" s="136" t="s">
        <v>0</v>
      </c>
      <c r="C8" s="137"/>
      <c r="D8" s="27" t="s">
        <v>298</v>
      </c>
      <c r="E8" s="27" t="s">
        <v>299</v>
      </c>
    </row>
    <row r="9" spans="1:5" ht="59.4" customHeight="1">
      <c r="A9" s="28" t="s">
        <v>185</v>
      </c>
      <c r="B9" s="138" t="s">
        <v>186</v>
      </c>
      <c r="C9" s="139"/>
      <c r="D9" s="29">
        <f>D10</f>
        <v>17322</v>
      </c>
      <c r="E9" s="29">
        <f>E10</f>
        <v>-4532.7</v>
      </c>
    </row>
    <row r="10" spans="1:5" ht="34.950000000000003" customHeight="1">
      <c r="A10" s="30" t="s">
        <v>187</v>
      </c>
      <c r="B10" s="140" t="s">
        <v>188</v>
      </c>
      <c r="C10" s="135"/>
      <c r="D10" s="31">
        <f>D11+D12</f>
        <v>17322</v>
      </c>
      <c r="E10" s="31">
        <f>E11+E12</f>
        <v>-4532.7</v>
      </c>
    </row>
    <row r="11" spans="1:5" ht="48.6" customHeight="1">
      <c r="A11" s="32" t="s">
        <v>189</v>
      </c>
      <c r="B11" s="132" t="s">
        <v>190</v>
      </c>
      <c r="C11" s="133"/>
      <c r="D11" s="33">
        <v>-46426.400000000001</v>
      </c>
      <c r="E11" s="33">
        <v>-11557.9</v>
      </c>
    </row>
    <row r="12" spans="1:5" ht="45.6" customHeight="1">
      <c r="A12" s="34" t="s">
        <v>191</v>
      </c>
      <c r="B12" s="132" t="s">
        <v>192</v>
      </c>
      <c r="C12" s="133"/>
      <c r="D12" s="33">
        <v>63748.4</v>
      </c>
      <c r="E12" s="33">
        <v>7025.2</v>
      </c>
    </row>
    <row r="13" spans="1:5" ht="18.75" customHeight="1">
      <c r="A13" s="35"/>
      <c r="B13" s="134" t="s">
        <v>193</v>
      </c>
      <c r="C13" s="135"/>
      <c r="D13" s="29">
        <f>D11+D12</f>
        <v>17322</v>
      </c>
      <c r="E13" s="29">
        <f>E11+E12</f>
        <v>-4532.7</v>
      </c>
    </row>
    <row r="14" spans="1:5">
      <c r="A14" s="36"/>
      <c r="B14" s="36"/>
      <c r="C14" s="36"/>
      <c r="D14" s="36"/>
    </row>
    <row r="15" spans="1:5">
      <c r="A15" s="36"/>
      <c r="B15" s="36"/>
      <c r="C15" s="36"/>
      <c r="D15" s="36"/>
    </row>
    <row r="16" spans="1:5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</sheetData>
  <mergeCells count="8">
    <mergeCell ref="A4:E6"/>
    <mergeCell ref="A1:E1"/>
    <mergeCell ref="B12:C12"/>
    <mergeCell ref="B13:C13"/>
    <mergeCell ref="B8:C8"/>
    <mergeCell ref="B9:C9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Прил1</vt:lpstr>
      <vt:lpstr>Прил2</vt:lpstr>
      <vt:lpstr>Прил3</vt:lpstr>
      <vt:lpstr>Прил1!Заголовки_для_печати</vt:lpstr>
      <vt:lpstr>Прил2!Заголовки_для_печати</vt:lpstr>
      <vt:lpstr>Прил2!Область_печати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Solnechnoe</dc:creator>
  <cp:lastModifiedBy>GLBUH</cp:lastModifiedBy>
  <cp:lastPrinted>2021-07-08T09:11:59Z</cp:lastPrinted>
  <dcterms:created xsi:type="dcterms:W3CDTF">2017-10-19T13:15:03Z</dcterms:created>
  <dcterms:modified xsi:type="dcterms:W3CDTF">2022-04-13T11:35:56Z</dcterms:modified>
</cp:coreProperties>
</file>