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tabRatio="674" activeTab="0"/>
  </bookViews>
  <sheets>
    <sheet name="2 и 3 чтение 24-26" sheetId="1" r:id="rId1"/>
  </sheets>
  <definedNames>
    <definedName name="_xlnm.Print_Titles" localSheetId="0">'2 и 3 чтение 24-26'!$8:$9</definedName>
  </definedNames>
  <calcPr fullCalcOnLoad="1"/>
</workbook>
</file>

<file path=xl/sharedStrings.xml><?xml version="1.0" encoding="utf-8"?>
<sst xmlns="http://schemas.openxmlformats.org/spreadsheetml/2006/main" count="323" uniqueCount="121">
  <si>
    <t>Наименование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</si>
  <si>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</si>
  <si>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</si>
  <si>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</si>
  <si>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</si>
  <si>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</si>
  <si>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</si>
  <si>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</si>
  <si>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</si>
  <si>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</si>
  <si>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</si>
  <si>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0020000020</t>
  </si>
  <si>
    <t>0020000021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</si>
  <si>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</si>
  <si>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</si>
  <si>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</si>
  <si>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</si>
  <si>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</si>
  <si>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</si>
  <si>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</si>
  <si>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</si>
  <si>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</si>
  <si>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</si>
  <si>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</si>
  <si>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</si>
  <si>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</si>
  <si>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</si>
  <si>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</si>
  <si>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</si>
  <si>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</si>
  <si>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</si>
  <si>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</si>
  <si>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</si>
  <si>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</si>
  <si>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</si>
  <si>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</si>
  <si>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</si>
  <si>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</si>
  <si>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</si>
  <si>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</si>
  <si>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</si>
  <si>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5100000102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</si>
  <si>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</si>
  <si>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</si>
  <si>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</si>
  <si>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</si>
  <si>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</si>
  <si>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</si>
  <si>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</si>
  <si>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</si>
  <si>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</si>
  <si>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</si>
  <si>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</si>
  <si>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</si>
  <si>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</si>
  <si>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СОЦИАЛЬНАЯ ПОЛИТИКА</t>
  </si>
  <si>
    <t>1000</t>
  </si>
  <si>
    <t>Социальное обеспечение и иные выплаты населению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</si>
  <si>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</si>
  <si>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</si>
  <si>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</si>
  <si>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</si>
  <si>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</si>
  <si>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</si>
  <si>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</si>
  <si>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раздела/подраздела</t>
  </si>
  <si>
    <t>Код целевой  статьи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</si>
  <si>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</si>
  <si>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</si>
  <si>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</si>
  <si>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</si>
  <si>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 
Иные бюджетные ассигнования</t>
  </si>
  <si>
    <t>Социальное обеспечение населения</t>
  </si>
  <si>
    <t>0310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</si>
  <si>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</si>
  <si>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</si>
  <si>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</si>
  <si>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</si>
  <si>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</si>
  <si>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</si>
  <si>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</si>
  <si>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0707</t>
  </si>
  <si>
    <t>Проведение мероприятий по военно-патриотическому воспитанию молодежи  муниципального образования</t>
  </si>
  <si>
    <t>4310000190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</si>
  <si>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</si>
  <si>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</si>
  <si>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</si>
  <si>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</si>
  <si>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</si>
  <si>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</si>
  <si>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</si>
  <si>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</si>
  <si>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</si>
  <si>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</si>
  <si>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</si>
  <si>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</si>
  <si>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</si>
  <si>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5120000240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</si>
  <si>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</si>
  <si>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</si>
  <si>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</si>
  <si>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</si>
  <si>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Закупка товаров, работ и услуг для обеспечения государственных (муниципальных) нужд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</si>
  <si>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</si>
  <si>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 xml:space="preserve">Молодежная политика </t>
  </si>
  <si>
    <t>Организация благоустройства территории муниципального образования
в соответствии с законодательством Санкт-Петербурга</t>
  </si>
  <si>
    <t>Осуществление работ в сфере озеленения на территории муниципального образования в соответствии с законодательством Санкт-Петербурга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</si>
  <si>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</si>
  <si>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 xml:space="preserve">Плановый период
</t>
  </si>
  <si>
    <t>2025 год</t>
  </si>
  <si>
    <t>Код вида расхода (группа)</t>
  </si>
  <si>
    <t xml:space="preserve">по разделам, подразделам, целевым статьям, группам  видов расходов  классификации расходов </t>
  </si>
  <si>
    <t xml:space="preserve">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на 2024 год и на плановый период 2025 и 2026 годов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</si>
  <si>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</si>
  <si>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 xml:space="preserve">Обеспечение проведения выборов и референдумов
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</si>
  <si>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</si>
  <si>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0107</t>
  </si>
  <si>
    <t>0020000032</t>
  </si>
  <si>
    <t xml:space="preserve"> 2024 год</t>
  </si>
  <si>
    <t>2026 год</t>
  </si>
  <si>
    <t xml:space="preserve"> Приложение № 2 К решению от 05.12.2023 №21     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</si>
</sst>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wrapText="1"/>
    </xf>
    <xf numFmtId="0" fontId="3" fillId="33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3" fillId="33" borderId="10" xfId="52" applyFont="1" applyFill="1" applyBorder="1" applyAlignment="1">
      <alignment wrapText="1"/>
      <protection/>
    </xf>
    <xf numFmtId="0" fontId="4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right" wrapText="1"/>
    </xf>
    <xf numFmtId="184" fontId="3" fillId="0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Alignment="1">
      <alignment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wrapText="1"/>
    </xf>
    <xf numFmtId="184" fontId="7" fillId="0" borderId="10" xfId="0" applyNumberFormat="1" applyFont="1" applyFill="1" applyBorder="1" applyAlignment="1">
      <alignment horizontal="right" wrapText="1"/>
    </xf>
    <xf numFmtId="184" fontId="7" fillId="0" borderId="10" xfId="52" applyNumberFormat="1" applyFont="1" applyFill="1" applyBorder="1" applyAlignment="1">
      <alignment horizontal="right" wrapText="1"/>
      <protection/>
    </xf>
    <xf numFmtId="184" fontId="4" fillId="0" borderId="10" xfId="52" applyNumberFormat="1" applyFont="1" applyFill="1" applyBorder="1" applyAlignment="1">
      <alignment horizontal="right" wrapText="1"/>
      <protection/>
    </xf>
    <xf numFmtId="184" fontId="4" fillId="0" borderId="16" xfId="0" applyNumberFormat="1" applyFont="1" applyFill="1" applyBorder="1" applyAlignment="1">
      <alignment horizontal="right" wrapText="1"/>
    </xf>
    <xf numFmtId="18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184" fontId="8" fillId="0" borderId="0" xfId="0" applyNumberFormat="1" applyFont="1" applyAlignment="1">
      <alignment horizontal="right"/>
    </xf>
    <xf numFmtId="184" fontId="5" fillId="33" borderId="17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1"/>
  <sheetViews>
    <sheetView tabSelected="1" zoomScale="70" zoomScaleNormal="70" zoomScaleSheetLayoutView="100" workbookViewId="0" topLeftCell="A1">
      <selection activeCell="A2" sqref="A2:G2"/>
    </sheetView>
  </sheetViews>
  <sheetFormatPr defaultColWidth="9.140625" defaultRowHeight="12.75"/>
  <cols>
    <col min="1" max="1" width="48.28125" style="3" customWidth="1"/>
    <col min="2" max="2" width="12.28125" style="11" customWidth="1"/>
    <col min="3" max="3" width="13.8515625" style="11" customWidth="1"/>
    <col min="4" max="4" width="10.421875" style="11" customWidth="1"/>
    <col min="5" max="5" width="13.8515625" style="44" customWidth="1"/>
    <col min="6" max="6" width="12.7109375" style="36" customWidth="1"/>
    <col min="7" max="7" width="14.00390625" style="36" customWidth="1"/>
    <col min="8" max="16384" width="9.140625" style="2" customWidth="1"/>
  </cols>
  <sheetData>
    <row r="1" spans="1:7" ht="30" customHeight="1">
      <c r="A1" s="60" t="s">
        <v>120</v>
      </c>
      <c r="B1" s="61"/>
      <c r="C1" s="61"/>
      <c r="D1" s="61"/>
      <c r="E1" s="61"/>
      <c r="F1" s="59"/>
      <c r="G1" s="59"/>
    </row>
    <row r="2" spans="1:7" ht="12.75">
      <c r="A2" s="62"/>
      <c r="B2" s="62"/>
      <c r="C2" s="62"/>
      <c r="D2" s="62"/>
      <c r="E2" s="62"/>
      <c r="F2" s="59"/>
      <c r="G2" s="59"/>
    </row>
    <row r="3" spans="2:5" ht="15">
      <c r="B3" s="9"/>
      <c r="C3" s="9"/>
      <c r="D3" s="10"/>
      <c r="E3" s="35"/>
    </row>
    <row r="4" spans="1:5" ht="13.5" customHeight="1">
      <c r="A4" s="65"/>
      <c r="B4" s="65"/>
      <c r="C4" s="65"/>
      <c r="D4" s="10"/>
      <c r="E4" s="35"/>
    </row>
    <row r="5" spans="1:7" ht="45.75" customHeight="1">
      <c r="A5" s="58" t="s">
        <v>112</v>
      </c>
      <c r="B5" s="59"/>
      <c r="C5" s="59"/>
      <c r="D5" s="59"/>
      <c r="E5" s="59"/>
      <c r="F5" s="59"/>
      <c r="G5" s="59"/>
    </row>
    <row r="6" spans="1:7" s="28" customFormat="1" ht="21" customHeight="1">
      <c r="A6" s="63" t="s">
        <v>111</v>
      </c>
      <c r="B6" s="64"/>
      <c r="C6" s="64"/>
      <c r="D6" s="64"/>
      <c r="E6" s="64"/>
      <c r="F6" s="64"/>
      <c r="G6" s="64"/>
    </row>
    <row r="7" spans="1:7" s="28" customFormat="1" ht="31.5" customHeight="1">
      <c r="A7" s="33"/>
      <c r="B7"/>
      <c r="C7"/>
      <c r="D7"/>
      <c r="E7" s="66" t="s">
        <v>64</v>
      </c>
      <c r="F7" s="66"/>
      <c r="G7" s="66"/>
    </row>
    <row r="8" spans="1:7" ht="21.75" customHeight="1">
      <c r="A8" s="56" t="s">
        <v>0</v>
      </c>
      <c r="B8" s="54" t="s">
        <v>65</v>
      </c>
      <c r="C8" s="54" t="s">
        <v>66</v>
      </c>
      <c r="D8" s="54" t="s">
        <v>110</v>
      </c>
      <c r="E8" s="52" t="s">
        <v>118</v>
      </c>
      <c r="F8" s="67" t="s">
        <v>108</v>
      </c>
      <c r="G8" s="68"/>
    </row>
    <row r="9" spans="1:7" s="4" customFormat="1" ht="69.75" customHeight="1">
      <c r="A9" s="57"/>
      <c r="B9" s="55"/>
      <c r="C9" s="55"/>
      <c r="D9" s="55"/>
      <c r="E9" s="53"/>
      <c r="F9" s="37" t="s">
        <v>109</v>
      </c>
      <c r="G9" s="38" t="s">
        <v>119</v>
      </c>
    </row>
    <row r="10" spans="1:7" s="6" customFormat="1" ht="15.75">
      <c r="A10" s="5" t="s">
        <v>1</v>
      </c>
      <c r="B10" s="12" t="s">
        <v>2</v>
      </c>
      <c r="C10" s="12" t="s">
        <v>3</v>
      </c>
      <c r="D10" s="12"/>
      <c r="E10" s="39">
        <f>E11+E14+E21+E34+E37+E31</f>
        <v>23301.5</v>
      </c>
      <c r="F10" s="39">
        <f>F11+F14+F21+F34+F37</f>
        <v>17341.4</v>
      </c>
      <c r="G10" s="39">
        <f>G11+G14+G21+G34+G37</f>
        <v>18031.1</v>
      </c>
    </row>
    <row r="11" spans="1:8" s="6" customFormat="1" ht="43.5">
      <c r="A11" s="5" t="s">
        <v>4</v>
      </c>
      <c r="B11" s="12" t="s">
        <v>5</v>
      </c>
      <c r="C11" s="12" t="s">
        <v>3</v>
      </c>
      <c r="D11" s="12" t="s">
        <v>3</v>
      </c>
      <c r="E11" s="39">
        <f aca="true" t="shared" si="0" ref="E11:G12">E12</f>
        <v>1784.8</v>
      </c>
      <c r="F11" s="39">
        <f t="shared" si="0"/>
        <v>1859.1</v>
      </c>
      <c r="G11" s="39">
        <f t="shared" si="0"/>
        <v>1933.3</v>
      </c>
      <c r="H11" s="17"/>
    </row>
    <row r="12" spans="1:7" ht="45">
      <c r="A12" s="27" t="s">
        <v>75</v>
      </c>
      <c r="B12" s="13">
        <v>102</v>
      </c>
      <c r="C12" s="13" t="s">
        <v>6</v>
      </c>
      <c r="D12" s="13" t="s">
        <v>3</v>
      </c>
      <c r="E12" s="40">
        <f t="shared" si="0"/>
        <v>1784.8</v>
      </c>
      <c r="F12" s="40">
        <f t="shared" si="0"/>
        <v>1859.1</v>
      </c>
      <c r="G12" s="40">
        <f t="shared" si="0"/>
        <v>1933.3</v>
      </c>
    </row>
    <row r="13" spans="1:7" ht="73.5" customHeight="1">
      <c r="A13" s="27" t="s">
        <v>7</v>
      </c>
      <c r="B13" s="13" t="s">
        <v>5</v>
      </c>
      <c r="C13" s="13" t="s">
        <v>6</v>
      </c>
      <c r="D13" s="13" t="s">
        <v>8</v>
      </c>
      <c r="E13" s="40">
        <v>1784.8</v>
      </c>
      <c r="F13" s="40">
        <v>1859.1</v>
      </c>
      <c r="G13" s="40">
        <v>1933.3</v>
      </c>
    </row>
    <row r="14" spans="1:7" s="6" customFormat="1" ht="72">
      <c r="A14" s="5" t="s">
        <v>9</v>
      </c>
      <c r="B14" s="12" t="s">
        <v>10</v>
      </c>
      <c r="C14" s="12" t="s">
        <v>3</v>
      </c>
      <c r="D14" s="12" t="s">
        <v>3</v>
      </c>
      <c r="E14" s="39">
        <f>E15+E17</f>
        <v>1616.2</v>
      </c>
      <c r="F14" s="39">
        <f>F15+F17</f>
        <v>1656.4</v>
      </c>
      <c r="G14" s="39">
        <f>G15+G17</f>
        <v>1696.6999999999998</v>
      </c>
    </row>
    <row r="15" spans="1:7" ht="60">
      <c r="A15" s="27" t="s">
        <v>76</v>
      </c>
      <c r="B15" s="13" t="s">
        <v>10</v>
      </c>
      <c r="C15" s="23" t="s">
        <v>11</v>
      </c>
      <c r="D15" s="13" t="s">
        <v>3</v>
      </c>
      <c r="E15" s="40">
        <f>E16</f>
        <v>159.4</v>
      </c>
      <c r="F15" s="40">
        <f>F16</f>
        <v>194.9</v>
      </c>
      <c r="G15" s="40">
        <f>G16</f>
        <v>202.6</v>
      </c>
    </row>
    <row r="16" spans="1:7" ht="75" customHeight="1">
      <c r="A16" s="1" t="s">
        <v>7</v>
      </c>
      <c r="B16" s="13" t="s">
        <v>10</v>
      </c>
      <c r="C16" s="13" t="s">
        <v>11</v>
      </c>
      <c r="D16" s="13" t="s">
        <v>8</v>
      </c>
      <c r="E16" s="40">
        <v>159.4</v>
      </c>
      <c r="F16" s="40">
        <v>194.9</v>
      </c>
      <c r="G16" s="40">
        <v>202.6</v>
      </c>
    </row>
    <row r="17" spans="1:7" ht="45">
      <c r="A17" s="27" t="s">
        <v>77</v>
      </c>
      <c r="B17" s="13" t="s">
        <v>10</v>
      </c>
      <c r="C17" s="13" t="s">
        <v>12</v>
      </c>
      <c r="D17" s="13" t="s">
        <v>3</v>
      </c>
      <c r="E17" s="40">
        <f>E18+E19+E20</f>
        <v>1456.8</v>
      </c>
      <c r="F17" s="40">
        <f>F18+F19+F20</f>
        <v>1461.5</v>
      </c>
      <c r="G17" s="40">
        <f>G18+G19+G20</f>
        <v>1494.1</v>
      </c>
    </row>
    <row r="18" spans="1:7" ht="72" customHeight="1">
      <c r="A18" s="1" t="s">
        <v>7</v>
      </c>
      <c r="B18" s="13" t="s">
        <v>10</v>
      </c>
      <c r="C18" s="13" t="s">
        <v>12</v>
      </c>
      <c r="D18" s="13" t="s">
        <v>8</v>
      </c>
      <c r="E18" s="40">
        <v>966.2</v>
      </c>
      <c r="F18" s="40">
        <v>1006.4</v>
      </c>
      <c r="G18" s="40">
        <v>1046.7</v>
      </c>
    </row>
    <row r="19" spans="1:7" ht="30">
      <c r="A19" s="27" t="s">
        <v>102</v>
      </c>
      <c r="B19" s="13" t="s">
        <v>10</v>
      </c>
      <c r="C19" s="13" t="s">
        <v>12</v>
      </c>
      <c r="D19" s="13" t="s">
        <v>13</v>
      </c>
      <c r="E19" s="40">
        <v>488.5</v>
      </c>
      <c r="F19" s="40">
        <v>453</v>
      </c>
      <c r="G19" s="40">
        <v>445.3</v>
      </c>
    </row>
    <row r="20" spans="1:7" s="24" customFormat="1" ht="15.75">
      <c r="A20" s="27" t="s">
        <v>14</v>
      </c>
      <c r="B20" s="13" t="s">
        <v>10</v>
      </c>
      <c r="C20" s="13" t="s">
        <v>12</v>
      </c>
      <c r="D20" s="13" t="s">
        <v>15</v>
      </c>
      <c r="E20" s="40">
        <v>2.1</v>
      </c>
      <c r="F20" s="40">
        <v>2.1</v>
      </c>
      <c r="G20" s="40">
        <v>2.1</v>
      </c>
    </row>
    <row r="21" spans="1:7" s="6" customFormat="1" ht="72">
      <c r="A21" s="5" t="s">
        <v>18</v>
      </c>
      <c r="B21" s="12" t="s">
        <v>19</v>
      </c>
      <c r="C21" s="12" t="s">
        <v>3</v>
      </c>
      <c r="D21" s="12" t="s">
        <v>3</v>
      </c>
      <c r="E21" s="39">
        <f>E22+E24+E28</f>
        <v>15176.2</v>
      </c>
      <c r="F21" s="39">
        <f>F22+F24+F28</f>
        <v>13039.800000000001</v>
      </c>
      <c r="G21" s="39">
        <f>G22+G24+G28</f>
        <v>13586.099999999999</v>
      </c>
    </row>
    <row r="22" spans="1:7" ht="15.75">
      <c r="A22" s="27" t="s">
        <v>78</v>
      </c>
      <c r="B22" s="13" t="s">
        <v>19</v>
      </c>
      <c r="C22" s="13" t="s">
        <v>20</v>
      </c>
      <c r="D22" s="13" t="s">
        <v>3</v>
      </c>
      <c r="E22" s="40">
        <f>E23</f>
        <v>1784.8</v>
      </c>
      <c r="F22" s="40">
        <f>F12</f>
        <v>1859.1</v>
      </c>
      <c r="G22" s="40">
        <f>G12</f>
        <v>1933.3</v>
      </c>
    </row>
    <row r="23" spans="1:7" ht="75">
      <c r="A23" s="27" t="s">
        <v>7</v>
      </c>
      <c r="B23" s="13" t="s">
        <v>19</v>
      </c>
      <c r="C23" s="23" t="s">
        <v>20</v>
      </c>
      <c r="D23" s="13" t="s">
        <v>8</v>
      </c>
      <c r="E23" s="40">
        <f>E12</f>
        <v>1784.8</v>
      </c>
      <c r="F23" s="40">
        <f>F12</f>
        <v>1859.1</v>
      </c>
      <c r="G23" s="40">
        <f>G12</f>
        <v>1933.3</v>
      </c>
    </row>
    <row r="24" spans="1:7" ht="60">
      <c r="A24" s="26" t="s">
        <v>79</v>
      </c>
      <c r="B24" s="13" t="s">
        <v>19</v>
      </c>
      <c r="C24" s="13" t="s">
        <v>21</v>
      </c>
      <c r="D24" s="13" t="s">
        <v>3</v>
      </c>
      <c r="E24" s="40">
        <f>E25+E26+E27</f>
        <v>12191.7</v>
      </c>
      <c r="F24" s="40">
        <f>F25+F26+F27</f>
        <v>9931.1</v>
      </c>
      <c r="G24" s="40">
        <f>G25+G26+G27</f>
        <v>10353.3</v>
      </c>
    </row>
    <row r="25" spans="1:7" ht="72" customHeight="1">
      <c r="A25" s="1" t="s">
        <v>7</v>
      </c>
      <c r="B25" s="13" t="s">
        <v>19</v>
      </c>
      <c r="C25" s="23" t="s">
        <v>21</v>
      </c>
      <c r="D25" s="13" t="s">
        <v>8</v>
      </c>
      <c r="E25" s="40">
        <v>6950.8</v>
      </c>
      <c r="F25" s="40">
        <v>7240.1</v>
      </c>
      <c r="G25" s="40">
        <v>7529.3</v>
      </c>
    </row>
    <row r="26" spans="1:7" ht="30">
      <c r="A26" s="27" t="s">
        <v>102</v>
      </c>
      <c r="B26" s="13" t="s">
        <v>19</v>
      </c>
      <c r="C26" s="13" t="s">
        <v>21</v>
      </c>
      <c r="D26" s="13" t="s">
        <v>13</v>
      </c>
      <c r="E26" s="40">
        <v>5236.9</v>
      </c>
      <c r="F26" s="40">
        <v>2687</v>
      </c>
      <c r="G26" s="40">
        <v>2820</v>
      </c>
    </row>
    <row r="27" spans="1:7" ht="15.75">
      <c r="A27" s="1" t="s">
        <v>14</v>
      </c>
      <c r="B27" s="13" t="s">
        <v>19</v>
      </c>
      <c r="C27" s="13" t="s">
        <v>21</v>
      </c>
      <c r="D27" s="13" t="s">
        <v>15</v>
      </c>
      <c r="E27" s="40">
        <v>4</v>
      </c>
      <c r="F27" s="40">
        <v>4</v>
      </c>
      <c r="G27" s="40">
        <v>4</v>
      </c>
    </row>
    <row r="28" spans="1:7" ht="75">
      <c r="A28" s="1" t="s">
        <v>22</v>
      </c>
      <c r="B28" s="13" t="s">
        <v>19</v>
      </c>
      <c r="C28" s="13" t="s">
        <v>23</v>
      </c>
      <c r="D28" s="13" t="s">
        <v>3</v>
      </c>
      <c r="E28" s="40">
        <f>E29+E30</f>
        <v>1199.7</v>
      </c>
      <c r="F28" s="40">
        <f>F29+F30</f>
        <v>1249.6000000000001</v>
      </c>
      <c r="G28" s="40">
        <f>G29+G30</f>
        <v>1299.5</v>
      </c>
    </row>
    <row r="29" spans="1:7" ht="81" customHeight="1">
      <c r="A29" s="1" t="s">
        <v>7</v>
      </c>
      <c r="B29" s="13" t="s">
        <v>19</v>
      </c>
      <c r="C29" s="13" t="s">
        <v>23</v>
      </c>
      <c r="D29" s="13" t="s">
        <v>8</v>
      </c>
      <c r="E29" s="40">
        <v>1116.3</v>
      </c>
      <c r="F29" s="40">
        <v>1162.7</v>
      </c>
      <c r="G29" s="40">
        <v>1209.1</v>
      </c>
    </row>
    <row r="30" spans="1:7" ht="30">
      <c r="A30" s="27" t="s">
        <v>102</v>
      </c>
      <c r="B30" s="13" t="s">
        <v>19</v>
      </c>
      <c r="C30" s="13" t="s">
        <v>23</v>
      </c>
      <c r="D30" s="13" t="s">
        <v>13</v>
      </c>
      <c r="E30" s="40">
        <v>83.4</v>
      </c>
      <c r="F30" s="40">
        <v>86.9</v>
      </c>
      <c r="G30" s="40">
        <v>90.4</v>
      </c>
    </row>
    <row r="31" spans="1:7" s="28" customFormat="1" ht="25.5">
      <c r="A31" s="47" t="s">
        <v>114</v>
      </c>
      <c r="B31" s="49" t="s">
        <v>116</v>
      </c>
      <c r="C31" s="50" t="s">
        <v>3</v>
      </c>
      <c r="D31" s="46" t="s">
        <v>3</v>
      </c>
      <c r="E31" s="40">
        <f>E32</f>
        <v>3462.1</v>
      </c>
      <c r="F31" s="40"/>
      <c r="G31" s="40"/>
    </row>
    <row r="32" spans="1:7" s="28" customFormat="1" ht="51">
      <c r="A32" s="48" t="s">
        <v>115</v>
      </c>
      <c r="B32" s="51" t="s">
        <v>116</v>
      </c>
      <c r="C32" s="51" t="s">
        <v>117</v>
      </c>
      <c r="D32" s="50" t="s">
        <v>3</v>
      </c>
      <c r="E32" s="40">
        <f>E33</f>
        <v>3462.1</v>
      </c>
      <c r="F32" s="40">
        <v>0</v>
      </c>
      <c r="G32" s="40">
        <v>0</v>
      </c>
    </row>
    <row r="33" spans="1:7" s="28" customFormat="1" ht="15.75">
      <c r="A33" s="48" t="s">
        <v>14</v>
      </c>
      <c r="B33" s="51" t="s">
        <v>116</v>
      </c>
      <c r="C33" s="51" t="s">
        <v>117</v>
      </c>
      <c r="D33" s="50">
        <v>800</v>
      </c>
      <c r="E33" s="40">
        <v>3462.1</v>
      </c>
      <c r="F33" s="40">
        <v>0</v>
      </c>
      <c r="G33" s="40">
        <v>0</v>
      </c>
    </row>
    <row r="34" spans="1:7" s="6" customFormat="1" ht="15.75">
      <c r="A34" s="5" t="s">
        <v>26</v>
      </c>
      <c r="B34" s="12" t="s">
        <v>27</v>
      </c>
      <c r="C34" s="12" t="s">
        <v>3</v>
      </c>
      <c r="D34" s="12" t="s">
        <v>3</v>
      </c>
      <c r="E34" s="39">
        <f aca="true" t="shared" si="1" ref="E34:G35">E35</f>
        <v>10</v>
      </c>
      <c r="F34" s="39">
        <f t="shared" si="1"/>
        <v>10</v>
      </c>
      <c r="G34" s="39">
        <f t="shared" si="1"/>
        <v>10</v>
      </c>
    </row>
    <row r="35" spans="1:7" ht="15.75" customHeight="1">
      <c r="A35" s="1" t="s">
        <v>28</v>
      </c>
      <c r="B35" s="13" t="s">
        <v>27</v>
      </c>
      <c r="C35" s="13" t="s">
        <v>29</v>
      </c>
      <c r="D35" s="13" t="s">
        <v>3</v>
      </c>
      <c r="E35" s="40">
        <f t="shared" si="1"/>
        <v>10</v>
      </c>
      <c r="F35" s="40">
        <f t="shared" si="1"/>
        <v>10</v>
      </c>
      <c r="G35" s="40">
        <f t="shared" si="1"/>
        <v>10</v>
      </c>
    </row>
    <row r="36" spans="1:7" ht="16.5" customHeight="1">
      <c r="A36" s="1" t="s">
        <v>14</v>
      </c>
      <c r="B36" s="13" t="s">
        <v>27</v>
      </c>
      <c r="C36" s="13" t="s">
        <v>29</v>
      </c>
      <c r="D36" s="13" t="s">
        <v>15</v>
      </c>
      <c r="E36" s="40">
        <v>10</v>
      </c>
      <c r="F36" s="40">
        <v>10</v>
      </c>
      <c r="G36" s="40">
        <v>10</v>
      </c>
    </row>
    <row r="37" spans="1:7" s="6" customFormat="1" ht="15.75">
      <c r="A37" s="5" t="s">
        <v>30</v>
      </c>
      <c r="B37" s="12" t="s">
        <v>31</v>
      </c>
      <c r="C37" s="12" t="s">
        <v>3</v>
      </c>
      <c r="D37" s="12" t="s">
        <v>3</v>
      </c>
      <c r="E37" s="39">
        <f>E40+E42+E44+E39</f>
        <v>1252.2</v>
      </c>
      <c r="F37" s="39">
        <f>F40+F42+F44+F39</f>
        <v>776.1</v>
      </c>
      <c r="G37" s="39">
        <f>G40+G42+G44+G39</f>
        <v>805</v>
      </c>
    </row>
    <row r="38" spans="1:7" s="29" customFormat="1" ht="45">
      <c r="A38" s="15" t="s">
        <v>100</v>
      </c>
      <c r="B38" s="13" t="s">
        <v>31</v>
      </c>
      <c r="C38" s="23" t="s">
        <v>101</v>
      </c>
      <c r="D38" s="12"/>
      <c r="E38" s="40">
        <f>E39</f>
        <v>930</v>
      </c>
      <c r="F38" s="40">
        <f>F39</f>
        <v>445</v>
      </c>
      <c r="G38" s="40">
        <f>G39</f>
        <v>465</v>
      </c>
    </row>
    <row r="39" spans="1:7" s="29" customFormat="1" ht="30">
      <c r="A39" s="27" t="s">
        <v>102</v>
      </c>
      <c r="B39" s="13" t="s">
        <v>31</v>
      </c>
      <c r="C39" s="23" t="s">
        <v>101</v>
      </c>
      <c r="D39" s="13">
        <v>200</v>
      </c>
      <c r="E39" s="40">
        <v>930</v>
      </c>
      <c r="F39" s="40">
        <v>445</v>
      </c>
      <c r="G39" s="40">
        <v>465</v>
      </c>
    </row>
    <row r="40" spans="1:7" s="6" customFormat="1" ht="45">
      <c r="A40" s="1" t="s">
        <v>16</v>
      </c>
      <c r="B40" s="13" t="s">
        <v>31</v>
      </c>
      <c r="C40" s="13" t="s">
        <v>17</v>
      </c>
      <c r="D40" s="12"/>
      <c r="E40" s="40">
        <f>E41</f>
        <v>108</v>
      </c>
      <c r="F40" s="40">
        <f>F41</f>
        <v>108</v>
      </c>
      <c r="G40" s="40">
        <f>G41</f>
        <v>108</v>
      </c>
    </row>
    <row r="41" spans="1:7" ht="30">
      <c r="A41" s="1" t="s">
        <v>71</v>
      </c>
      <c r="B41" s="13" t="s">
        <v>31</v>
      </c>
      <c r="C41" s="13" t="s">
        <v>17</v>
      </c>
      <c r="D41" s="13" t="s">
        <v>15</v>
      </c>
      <c r="E41" s="40">
        <v>108</v>
      </c>
      <c r="F41" s="40">
        <v>108</v>
      </c>
      <c r="G41" s="40">
        <v>108</v>
      </c>
    </row>
    <row r="42" spans="1:7" ht="90">
      <c r="A42" s="27" t="s">
        <v>80</v>
      </c>
      <c r="B42" s="13" t="s">
        <v>31</v>
      </c>
      <c r="C42" s="13">
        <v>1500000050</v>
      </c>
      <c r="D42" s="13"/>
      <c r="E42" s="40">
        <f>E43</f>
        <v>205</v>
      </c>
      <c r="F42" s="40">
        <f>F43</f>
        <v>213.5</v>
      </c>
      <c r="G42" s="40">
        <f>G43</f>
        <v>222</v>
      </c>
    </row>
    <row r="43" spans="1:7" ht="27.75" customHeight="1">
      <c r="A43" s="27" t="s">
        <v>102</v>
      </c>
      <c r="B43" s="13" t="s">
        <v>31</v>
      </c>
      <c r="C43" s="13">
        <v>1500000050</v>
      </c>
      <c r="D43" s="13">
        <v>200</v>
      </c>
      <c r="E43" s="40">
        <v>205</v>
      </c>
      <c r="F43" s="40">
        <v>213.5</v>
      </c>
      <c r="G43" s="40">
        <v>222</v>
      </c>
    </row>
    <row r="44" spans="1:7" ht="60" customHeight="1">
      <c r="A44" s="1" t="s">
        <v>24</v>
      </c>
      <c r="B44" s="13" t="s">
        <v>31</v>
      </c>
      <c r="C44" s="13" t="s">
        <v>25</v>
      </c>
      <c r="D44" s="13" t="s">
        <v>3</v>
      </c>
      <c r="E44" s="40">
        <f>E45</f>
        <v>9.2</v>
      </c>
      <c r="F44" s="40">
        <f>F45</f>
        <v>9.6</v>
      </c>
      <c r="G44" s="40">
        <f>G45</f>
        <v>10</v>
      </c>
    </row>
    <row r="45" spans="1:7" ht="31.5" customHeight="1">
      <c r="A45" s="27" t="s">
        <v>102</v>
      </c>
      <c r="B45" s="13" t="s">
        <v>31</v>
      </c>
      <c r="C45" s="13" t="s">
        <v>25</v>
      </c>
      <c r="D45" s="13" t="s">
        <v>13</v>
      </c>
      <c r="E45" s="40">
        <v>9.2</v>
      </c>
      <c r="F45" s="40">
        <v>9.6</v>
      </c>
      <c r="G45" s="40">
        <v>10</v>
      </c>
    </row>
    <row r="46" spans="1:7" s="6" customFormat="1" ht="43.5">
      <c r="A46" s="5" t="s">
        <v>32</v>
      </c>
      <c r="B46" s="12" t="s">
        <v>33</v>
      </c>
      <c r="C46" s="12" t="s">
        <v>3</v>
      </c>
      <c r="D46" s="12" t="s">
        <v>3</v>
      </c>
      <c r="E46" s="39">
        <f>E47+E50</f>
        <v>671</v>
      </c>
      <c r="F46" s="39">
        <f>F47+F50</f>
        <v>588.5</v>
      </c>
      <c r="G46" s="39">
        <f>G47+G50</f>
        <v>612</v>
      </c>
    </row>
    <row r="47" spans="1:7" s="29" customFormat="1" ht="52.5" customHeight="1">
      <c r="A47" s="5" t="s">
        <v>74</v>
      </c>
      <c r="B47" s="45" t="s">
        <v>73</v>
      </c>
      <c r="C47" s="12" t="s">
        <v>3</v>
      </c>
      <c r="D47" s="12" t="s">
        <v>3</v>
      </c>
      <c r="E47" s="39">
        <f aca="true" t="shared" si="2" ref="E47:G48">E48</f>
        <v>10</v>
      </c>
      <c r="F47" s="39">
        <f t="shared" si="2"/>
        <v>0</v>
      </c>
      <c r="G47" s="39">
        <f t="shared" si="2"/>
        <v>0</v>
      </c>
    </row>
    <row r="48" spans="1:7" s="29" customFormat="1" ht="120">
      <c r="A48" s="15" t="s">
        <v>70</v>
      </c>
      <c r="B48" s="23" t="s">
        <v>73</v>
      </c>
      <c r="C48" s="13" t="s">
        <v>34</v>
      </c>
      <c r="D48" s="13" t="s">
        <v>3</v>
      </c>
      <c r="E48" s="40">
        <f t="shared" si="2"/>
        <v>10</v>
      </c>
      <c r="F48" s="40">
        <f t="shared" si="2"/>
        <v>0</v>
      </c>
      <c r="G48" s="40">
        <f t="shared" si="2"/>
        <v>0</v>
      </c>
    </row>
    <row r="49" spans="1:7" s="29" customFormat="1" ht="52.5" customHeight="1">
      <c r="A49" s="27" t="s">
        <v>102</v>
      </c>
      <c r="B49" s="23" t="s">
        <v>73</v>
      </c>
      <c r="C49" s="13" t="s">
        <v>34</v>
      </c>
      <c r="D49" s="13" t="s">
        <v>13</v>
      </c>
      <c r="E49" s="40">
        <v>10</v>
      </c>
      <c r="F49" s="40">
        <v>0</v>
      </c>
      <c r="G49" s="40">
        <v>0</v>
      </c>
    </row>
    <row r="50" spans="1:7" s="6" customFormat="1" ht="45" customHeight="1">
      <c r="A50" s="7" t="s">
        <v>35</v>
      </c>
      <c r="B50" s="12" t="s">
        <v>36</v>
      </c>
      <c r="C50" s="12" t="s">
        <v>3</v>
      </c>
      <c r="D50" s="12" t="s">
        <v>3</v>
      </c>
      <c r="E50" s="39">
        <f>E51+E53</f>
        <v>661</v>
      </c>
      <c r="F50" s="39">
        <f>F51+F53</f>
        <v>588.5</v>
      </c>
      <c r="G50" s="39">
        <f>G51+G53</f>
        <v>612</v>
      </c>
    </row>
    <row r="51" spans="1:7" ht="57.75" customHeight="1">
      <c r="A51" s="15" t="s">
        <v>67</v>
      </c>
      <c r="B51" s="13" t="s">
        <v>36</v>
      </c>
      <c r="C51" s="13">
        <v>2190000510</v>
      </c>
      <c r="D51" s="13" t="s">
        <v>3</v>
      </c>
      <c r="E51" s="40">
        <f>E52</f>
        <v>576</v>
      </c>
      <c r="F51" s="40">
        <f>F52</f>
        <v>588.5</v>
      </c>
      <c r="G51" s="40">
        <f>G52</f>
        <v>612</v>
      </c>
    </row>
    <row r="52" spans="1:7" ht="30">
      <c r="A52" s="15" t="s">
        <v>102</v>
      </c>
      <c r="B52" s="13" t="s">
        <v>36</v>
      </c>
      <c r="C52" s="13">
        <v>2190000510</v>
      </c>
      <c r="D52" s="13" t="s">
        <v>13</v>
      </c>
      <c r="E52" s="40">
        <f>565+11</f>
        <v>576</v>
      </c>
      <c r="F52" s="40">
        <v>588.5</v>
      </c>
      <c r="G52" s="40">
        <v>612</v>
      </c>
    </row>
    <row r="53" spans="1:7" s="28" customFormat="1" ht="105">
      <c r="A53" s="15" t="s">
        <v>113</v>
      </c>
      <c r="B53" s="13" t="s">
        <v>36</v>
      </c>
      <c r="C53" s="13">
        <v>2190000520</v>
      </c>
      <c r="D53" s="13"/>
      <c r="E53" s="40">
        <f>E54</f>
        <v>85</v>
      </c>
      <c r="F53" s="40">
        <f>F54</f>
        <v>0</v>
      </c>
      <c r="G53" s="40">
        <f>G54</f>
        <v>0</v>
      </c>
    </row>
    <row r="54" spans="1:7" s="28" customFormat="1" ht="30">
      <c r="A54" s="15" t="s">
        <v>102</v>
      </c>
      <c r="B54" s="13" t="s">
        <v>36</v>
      </c>
      <c r="C54" s="13">
        <v>2190000520</v>
      </c>
      <c r="D54" s="13">
        <v>200</v>
      </c>
      <c r="E54" s="40">
        <v>85</v>
      </c>
      <c r="F54" s="40">
        <v>0</v>
      </c>
      <c r="G54" s="40">
        <v>0</v>
      </c>
    </row>
    <row r="55" spans="1:7" s="6" customFormat="1" ht="15.75" customHeight="1">
      <c r="A55" s="5" t="s">
        <v>37</v>
      </c>
      <c r="B55" s="12" t="s">
        <v>38</v>
      </c>
      <c r="C55" s="12" t="s">
        <v>3</v>
      </c>
      <c r="D55" s="12" t="s">
        <v>3</v>
      </c>
      <c r="E55" s="39">
        <f>E56+E59</f>
        <v>10240.7</v>
      </c>
      <c r="F55" s="39">
        <f>F56+F59</f>
        <v>10784.1</v>
      </c>
      <c r="G55" s="39">
        <f>G56+G59</f>
        <v>11204.2</v>
      </c>
    </row>
    <row r="56" spans="1:7" s="6" customFormat="1" ht="15.75" customHeight="1">
      <c r="A56" s="5" t="s">
        <v>39</v>
      </c>
      <c r="B56" s="12" t="s">
        <v>40</v>
      </c>
      <c r="C56" s="12" t="s">
        <v>3</v>
      </c>
      <c r="D56" s="12" t="s">
        <v>3</v>
      </c>
      <c r="E56" s="39">
        <f aca="true" t="shared" si="3" ref="E56:G57">E57</f>
        <v>254.1</v>
      </c>
      <c r="F56" s="39">
        <f t="shared" si="3"/>
        <v>254.1</v>
      </c>
      <c r="G56" s="39">
        <f t="shared" si="3"/>
        <v>254.1</v>
      </c>
    </row>
    <row r="57" spans="1:7" ht="60">
      <c r="A57" s="1" t="s">
        <v>68</v>
      </c>
      <c r="B57" s="13" t="s">
        <v>40</v>
      </c>
      <c r="C57" s="13" t="s">
        <v>41</v>
      </c>
      <c r="D57" s="13" t="s">
        <v>3</v>
      </c>
      <c r="E57" s="40">
        <f t="shared" si="3"/>
        <v>254.1</v>
      </c>
      <c r="F57" s="40">
        <f t="shared" si="3"/>
        <v>254.1</v>
      </c>
      <c r="G57" s="40">
        <f t="shared" si="3"/>
        <v>254.1</v>
      </c>
    </row>
    <row r="58" spans="1:7" ht="15.75">
      <c r="A58" s="1" t="s">
        <v>14</v>
      </c>
      <c r="B58" s="13" t="s">
        <v>40</v>
      </c>
      <c r="C58" s="13" t="s">
        <v>41</v>
      </c>
      <c r="D58" s="13" t="s">
        <v>15</v>
      </c>
      <c r="E58" s="40">
        <v>254.1</v>
      </c>
      <c r="F58" s="40">
        <v>254.1</v>
      </c>
      <c r="G58" s="40">
        <v>254.1</v>
      </c>
    </row>
    <row r="59" spans="1:7" s="6" customFormat="1" ht="15.75">
      <c r="A59" s="5" t="s">
        <v>42</v>
      </c>
      <c r="B59" s="12" t="s">
        <v>43</v>
      </c>
      <c r="C59" s="12" t="s">
        <v>3</v>
      </c>
      <c r="D59" s="12" t="s">
        <v>3</v>
      </c>
      <c r="E59" s="39">
        <f aca="true" t="shared" si="4" ref="E59:G60">E60</f>
        <v>9986.6</v>
      </c>
      <c r="F59" s="39">
        <f t="shared" si="4"/>
        <v>10530</v>
      </c>
      <c r="G59" s="39">
        <f t="shared" si="4"/>
        <v>10950.1</v>
      </c>
    </row>
    <row r="60" spans="1:7" ht="67.5" customHeight="1">
      <c r="A60" s="8" t="s">
        <v>69</v>
      </c>
      <c r="B60" s="13" t="s">
        <v>43</v>
      </c>
      <c r="C60" s="13" t="s">
        <v>44</v>
      </c>
      <c r="D60" s="13" t="s">
        <v>3</v>
      </c>
      <c r="E60" s="40">
        <f t="shared" si="4"/>
        <v>9986.6</v>
      </c>
      <c r="F60" s="40">
        <f t="shared" si="4"/>
        <v>10530</v>
      </c>
      <c r="G60" s="40">
        <f t="shared" si="4"/>
        <v>10950.1</v>
      </c>
    </row>
    <row r="61" spans="1:7" ht="33" customHeight="1">
      <c r="A61" s="27" t="s">
        <v>102</v>
      </c>
      <c r="B61" s="13" t="s">
        <v>43</v>
      </c>
      <c r="C61" s="13" t="s">
        <v>44</v>
      </c>
      <c r="D61" s="13" t="s">
        <v>13</v>
      </c>
      <c r="E61" s="40">
        <v>9986.6</v>
      </c>
      <c r="F61" s="40">
        <v>10530</v>
      </c>
      <c r="G61" s="40">
        <v>10950.1</v>
      </c>
    </row>
    <row r="62" spans="1:7" s="6" customFormat="1" ht="27" customHeight="1">
      <c r="A62" s="5" t="s">
        <v>45</v>
      </c>
      <c r="B62" s="12" t="s">
        <v>46</v>
      </c>
      <c r="C62" s="12" t="s">
        <v>3</v>
      </c>
      <c r="D62" s="12" t="s">
        <v>3</v>
      </c>
      <c r="E62" s="39">
        <f>E63</f>
        <v>11807.5</v>
      </c>
      <c r="F62" s="39">
        <f>F63</f>
        <v>19238.3</v>
      </c>
      <c r="G62" s="39">
        <f>G63</f>
        <v>18551</v>
      </c>
    </row>
    <row r="63" spans="1:7" s="6" customFormat="1" ht="18" customHeight="1">
      <c r="A63" s="7" t="s">
        <v>47</v>
      </c>
      <c r="B63" s="12" t="s">
        <v>48</v>
      </c>
      <c r="C63" s="12" t="s">
        <v>3</v>
      </c>
      <c r="D63" s="12" t="s">
        <v>3</v>
      </c>
      <c r="E63" s="39">
        <f>E64+E66+E68</f>
        <v>11807.5</v>
      </c>
      <c r="F63" s="39">
        <f>F64+F66+F68</f>
        <v>19238.3</v>
      </c>
      <c r="G63" s="39">
        <f>G64+G66+G68</f>
        <v>18551</v>
      </c>
    </row>
    <row r="64" spans="1:7" s="25" customFormat="1" ht="60">
      <c r="A64" s="32" t="s">
        <v>105</v>
      </c>
      <c r="B64" s="20" t="s">
        <v>48</v>
      </c>
      <c r="C64" s="20">
        <v>6100000100</v>
      </c>
      <c r="D64" s="12"/>
      <c r="E64" s="40">
        <f>E65</f>
        <v>5671.1</v>
      </c>
      <c r="F64" s="40">
        <f>F65</f>
        <v>15363</v>
      </c>
      <c r="G64" s="40">
        <f>G65</f>
        <v>14636.699999999999</v>
      </c>
    </row>
    <row r="65" spans="1:7" s="25" customFormat="1" ht="30">
      <c r="A65" s="27" t="s">
        <v>102</v>
      </c>
      <c r="B65" s="20" t="s">
        <v>48</v>
      </c>
      <c r="C65" s="20">
        <v>6100000100</v>
      </c>
      <c r="D65" s="13">
        <v>200</v>
      </c>
      <c r="E65" s="40">
        <v>5671.1</v>
      </c>
      <c r="F65" s="40">
        <f>15306+57</f>
        <v>15363</v>
      </c>
      <c r="G65" s="40">
        <f>14162.8+494-20.1</f>
        <v>14636.699999999999</v>
      </c>
    </row>
    <row r="66" spans="1:7" ht="60">
      <c r="A66" s="19" t="s">
        <v>106</v>
      </c>
      <c r="B66" s="20" t="s">
        <v>48</v>
      </c>
      <c r="C66" s="20">
        <v>6200000200</v>
      </c>
      <c r="D66" s="20" t="s">
        <v>3</v>
      </c>
      <c r="E66" s="41">
        <f>E67</f>
        <v>936.4</v>
      </c>
      <c r="F66" s="41">
        <f>F67</f>
        <v>975.3</v>
      </c>
      <c r="G66" s="41">
        <f>G67</f>
        <v>1014.3</v>
      </c>
    </row>
    <row r="67" spans="1:7" ht="30">
      <c r="A67" s="27" t="s">
        <v>102</v>
      </c>
      <c r="B67" s="20" t="s">
        <v>48</v>
      </c>
      <c r="C67" s="20">
        <v>6200000200</v>
      </c>
      <c r="D67" s="20" t="s">
        <v>13</v>
      </c>
      <c r="E67" s="41">
        <v>936.4</v>
      </c>
      <c r="F67" s="41">
        <v>975.3</v>
      </c>
      <c r="G67" s="41">
        <v>1014.3</v>
      </c>
    </row>
    <row r="68" spans="1:7" s="28" customFormat="1" ht="90" customHeight="1">
      <c r="A68" s="27" t="s">
        <v>107</v>
      </c>
      <c r="B68" s="20" t="s">
        <v>48</v>
      </c>
      <c r="C68" s="20">
        <v>6300000300</v>
      </c>
      <c r="D68" s="20"/>
      <c r="E68" s="41">
        <f>E69</f>
        <v>5200</v>
      </c>
      <c r="F68" s="41">
        <f>F69</f>
        <v>2900</v>
      </c>
      <c r="G68" s="41">
        <f>G69</f>
        <v>2900</v>
      </c>
    </row>
    <row r="69" spans="1:7" s="28" customFormat="1" ht="30">
      <c r="A69" s="27" t="s">
        <v>102</v>
      </c>
      <c r="B69" s="20" t="s">
        <v>48</v>
      </c>
      <c r="C69" s="20">
        <v>6300000300</v>
      </c>
      <c r="D69" s="20" t="s">
        <v>13</v>
      </c>
      <c r="E69" s="41">
        <v>5200</v>
      </c>
      <c r="F69" s="41">
        <v>2900</v>
      </c>
      <c r="G69" s="41">
        <v>2900</v>
      </c>
    </row>
    <row r="70" spans="1:7" s="6" customFormat="1" ht="15.75">
      <c r="A70" s="5" t="s">
        <v>49</v>
      </c>
      <c r="B70" s="12" t="s">
        <v>50</v>
      </c>
      <c r="C70" s="12" t="s">
        <v>3</v>
      </c>
      <c r="D70" s="12" t="s">
        <v>3</v>
      </c>
      <c r="E70" s="39">
        <f>E71+E74</f>
        <v>595</v>
      </c>
      <c r="F70" s="39">
        <f>F71+F74</f>
        <v>485.5</v>
      </c>
      <c r="G70" s="39">
        <f>G71+G74</f>
        <v>500.8</v>
      </c>
    </row>
    <row r="71" spans="1:7" s="6" customFormat="1" ht="43.5">
      <c r="A71" s="5" t="s">
        <v>51</v>
      </c>
      <c r="B71" s="12" t="s">
        <v>52</v>
      </c>
      <c r="C71" s="12" t="s">
        <v>3</v>
      </c>
      <c r="D71" s="12" t="s">
        <v>3</v>
      </c>
      <c r="E71" s="39">
        <f aca="true" t="shared" si="5" ref="E71:G72">E72</f>
        <v>100</v>
      </c>
      <c r="F71" s="39">
        <f t="shared" si="5"/>
        <v>100</v>
      </c>
      <c r="G71" s="39">
        <f t="shared" si="5"/>
        <v>100</v>
      </c>
    </row>
    <row r="72" spans="1:7" ht="101.25" customHeight="1">
      <c r="A72" s="1" t="s">
        <v>53</v>
      </c>
      <c r="B72" s="13" t="s">
        <v>52</v>
      </c>
      <c r="C72" s="13" t="s">
        <v>54</v>
      </c>
      <c r="D72" s="13" t="s">
        <v>3</v>
      </c>
      <c r="E72" s="40">
        <f t="shared" si="5"/>
        <v>100</v>
      </c>
      <c r="F72" s="40">
        <f t="shared" si="5"/>
        <v>100</v>
      </c>
      <c r="G72" s="40">
        <f t="shared" si="5"/>
        <v>100</v>
      </c>
    </row>
    <row r="73" spans="1:7" ht="31.5" customHeight="1">
      <c r="A73" s="27" t="s">
        <v>102</v>
      </c>
      <c r="B73" s="13" t="s">
        <v>52</v>
      </c>
      <c r="C73" s="13" t="s">
        <v>54</v>
      </c>
      <c r="D73" s="13" t="s">
        <v>13</v>
      </c>
      <c r="E73" s="40">
        <v>100</v>
      </c>
      <c r="F73" s="40">
        <v>100</v>
      </c>
      <c r="G73" s="40">
        <v>100</v>
      </c>
    </row>
    <row r="74" spans="1:7" s="28" customFormat="1" ht="29.25" customHeight="1">
      <c r="A74" s="31" t="s">
        <v>104</v>
      </c>
      <c r="B74" s="22" t="s">
        <v>81</v>
      </c>
      <c r="C74" s="22" t="s">
        <v>3</v>
      </c>
      <c r="D74" s="22" t="s">
        <v>3</v>
      </c>
      <c r="E74" s="42">
        <f aca="true" t="shared" si="6" ref="E74:G75">E75</f>
        <v>495</v>
      </c>
      <c r="F74" s="42">
        <f t="shared" si="6"/>
        <v>385.5</v>
      </c>
      <c r="G74" s="42">
        <f t="shared" si="6"/>
        <v>400.8</v>
      </c>
    </row>
    <row r="75" spans="1:7" s="28" customFormat="1" ht="45" customHeight="1">
      <c r="A75" s="32" t="s">
        <v>82</v>
      </c>
      <c r="B75" s="20" t="s">
        <v>81</v>
      </c>
      <c r="C75" s="20" t="s">
        <v>83</v>
      </c>
      <c r="D75" s="20" t="s">
        <v>3</v>
      </c>
      <c r="E75" s="41">
        <f t="shared" si="6"/>
        <v>495</v>
      </c>
      <c r="F75" s="41">
        <f t="shared" si="6"/>
        <v>385.5</v>
      </c>
      <c r="G75" s="41">
        <f t="shared" si="6"/>
        <v>400.8</v>
      </c>
    </row>
    <row r="76" spans="1:7" s="28" customFormat="1" ht="29.25" customHeight="1">
      <c r="A76" s="27" t="s">
        <v>102</v>
      </c>
      <c r="B76" s="20" t="s">
        <v>81</v>
      </c>
      <c r="C76" s="20" t="s">
        <v>83</v>
      </c>
      <c r="D76" s="20" t="s">
        <v>13</v>
      </c>
      <c r="E76" s="41">
        <v>495</v>
      </c>
      <c r="F76" s="41">
        <v>385.5</v>
      </c>
      <c r="G76" s="41">
        <v>400.8</v>
      </c>
    </row>
    <row r="77" spans="1:7" s="28" customFormat="1" ht="29.25" customHeight="1">
      <c r="A77" s="31" t="s">
        <v>84</v>
      </c>
      <c r="B77" s="22" t="s">
        <v>85</v>
      </c>
      <c r="C77" s="20"/>
      <c r="D77" s="20"/>
      <c r="E77" s="42">
        <f>E78</f>
        <v>5175</v>
      </c>
      <c r="F77" s="42">
        <f>F78</f>
        <v>4249.8</v>
      </c>
      <c r="G77" s="42">
        <f>G78</f>
        <v>4419.2</v>
      </c>
    </row>
    <row r="78" spans="1:7" s="28" customFormat="1" ht="29.25" customHeight="1">
      <c r="A78" s="31" t="s">
        <v>86</v>
      </c>
      <c r="B78" s="22" t="s">
        <v>87</v>
      </c>
      <c r="C78" s="20"/>
      <c r="D78" s="20"/>
      <c r="E78" s="42">
        <f>E79+E81</f>
        <v>5175</v>
      </c>
      <c r="F78" s="42">
        <f>F79+F81</f>
        <v>4249.8</v>
      </c>
      <c r="G78" s="42">
        <f>G79+G81</f>
        <v>4419.2</v>
      </c>
    </row>
    <row r="79" spans="1:7" s="28" customFormat="1" ht="29.25" customHeight="1">
      <c r="A79" s="32" t="s">
        <v>88</v>
      </c>
      <c r="B79" s="20" t="s">
        <v>87</v>
      </c>
      <c r="C79" s="20">
        <v>4510000560</v>
      </c>
      <c r="D79" s="20" t="s">
        <v>3</v>
      </c>
      <c r="E79" s="41">
        <f>E80</f>
        <v>2810</v>
      </c>
      <c r="F79" s="41">
        <f aca="true" t="shared" si="7" ref="F79:G81">F80</f>
        <v>1807.2</v>
      </c>
      <c r="G79" s="41">
        <f t="shared" si="7"/>
        <v>1879.2</v>
      </c>
    </row>
    <row r="80" spans="1:7" s="28" customFormat="1" ht="29.25" customHeight="1">
      <c r="A80" s="27" t="s">
        <v>102</v>
      </c>
      <c r="B80" s="20" t="s">
        <v>87</v>
      </c>
      <c r="C80" s="20">
        <v>4510000560</v>
      </c>
      <c r="D80" s="20" t="s">
        <v>13</v>
      </c>
      <c r="E80" s="41">
        <v>2810</v>
      </c>
      <c r="F80" s="41">
        <v>1807.2</v>
      </c>
      <c r="G80" s="41">
        <v>1879.2</v>
      </c>
    </row>
    <row r="81" spans="1:7" s="28" customFormat="1" ht="45">
      <c r="A81" s="32" t="s">
        <v>89</v>
      </c>
      <c r="B81" s="20" t="s">
        <v>87</v>
      </c>
      <c r="C81" s="20">
        <v>4520000200</v>
      </c>
      <c r="D81" s="20" t="s">
        <v>3</v>
      </c>
      <c r="E81" s="41">
        <f>E82</f>
        <v>2365</v>
      </c>
      <c r="F81" s="41">
        <f t="shared" si="7"/>
        <v>2442.6</v>
      </c>
      <c r="G81" s="41">
        <f t="shared" si="7"/>
        <v>2540</v>
      </c>
    </row>
    <row r="82" spans="1:7" s="28" customFormat="1" ht="29.25" customHeight="1">
      <c r="A82" s="27" t="s">
        <v>102</v>
      </c>
      <c r="B82" s="20" t="s">
        <v>87</v>
      </c>
      <c r="C82" s="20">
        <v>4520000200</v>
      </c>
      <c r="D82" s="20" t="s">
        <v>13</v>
      </c>
      <c r="E82" s="41">
        <v>2365</v>
      </c>
      <c r="F82" s="41">
        <v>2442.6</v>
      </c>
      <c r="G82" s="41">
        <v>2540</v>
      </c>
    </row>
    <row r="83" spans="1:7" s="6" customFormat="1" ht="15.75">
      <c r="A83" s="5" t="s">
        <v>55</v>
      </c>
      <c r="B83" s="12" t="s">
        <v>56</v>
      </c>
      <c r="C83" s="12" t="s">
        <v>3</v>
      </c>
      <c r="D83" s="12" t="s">
        <v>3</v>
      </c>
      <c r="E83" s="39">
        <f>E84+E87</f>
        <v>874.4</v>
      </c>
      <c r="F83" s="39">
        <f>F84+F87</f>
        <v>910.8</v>
      </c>
      <c r="G83" s="39">
        <f>G84+G87</f>
        <v>959.2</v>
      </c>
    </row>
    <row r="84" spans="1:7" ht="43.5" customHeight="1">
      <c r="A84" s="31" t="s">
        <v>72</v>
      </c>
      <c r="B84" s="22">
        <v>1003</v>
      </c>
      <c r="C84" s="22"/>
      <c r="D84" s="22"/>
      <c r="E84" s="42">
        <f aca="true" t="shared" si="8" ref="E84:G85">E85</f>
        <v>634.4</v>
      </c>
      <c r="F84" s="42">
        <f t="shared" si="8"/>
        <v>660.8</v>
      </c>
      <c r="G84" s="42">
        <f t="shared" si="8"/>
        <v>699.2</v>
      </c>
    </row>
    <row r="85" spans="1:7" ht="63.75" customHeight="1">
      <c r="A85" s="32" t="s">
        <v>103</v>
      </c>
      <c r="B85" s="20">
        <v>1003</v>
      </c>
      <c r="C85" s="20">
        <v>5050000230</v>
      </c>
      <c r="D85" s="20"/>
      <c r="E85" s="41">
        <f t="shared" si="8"/>
        <v>634.4</v>
      </c>
      <c r="F85" s="41">
        <f t="shared" si="8"/>
        <v>660.8</v>
      </c>
      <c r="G85" s="41">
        <f>G86</f>
        <v>699.2</v>
      </c>
    </row>
    <row r="86" spans="1:7" ht="33" customHeight="1">
      <c r="A86" s="21" t="s">
        <v>57</v>
      </c>
      <c r="B86" s="20">
        <v>1003</v>
      </c>
      <c r="C86" s="20">
        <v>5050000230</v>
      </c>
      <c r="D86" s="20">
        <v>300</v>
      </c>
      <c r="E86" s="41">
        <v>634.4</v>
      </c>
      <c r="F86" s="41">
        <v>660.8</v>
      </c>
      <c r="G86" s="41">
        <v>699.2</v>
      </c>
    </row>
    <row r="87" spans="1:7" s="28" customFormat="1" ht="33" customHeight="1">
      <c r="A87" s="31" t="s">
        <v>90</v>
      </c>
      <c r="B87" s="22" t="s">
        <v>91</v>
      </c>
      <c r="C87" s="22" t="s">
        <v>3</v>
      </c>
      <c r="D87" s="22" t="s">
        <v>3</v>
      </c>
      <c r="E87" s="42">
        <f aca="true" t="shared" si="9" ref="E87:G88">E88</f>
        <v>240</v>
      </c>
      <c r="F87" s="42">
        <f t="shared" si="9"/>
        <v>250</v>
      </c>
      <c r="G87" s="42">
        <f t="shared" si="9"/>
        <v>260</v>
      </c>
    </row>
    <row r="88" spans="1:7" s="28" customFormat="1" ht="33" customHeight="1">
      <c r="A88" s="30" t="s">
        <v>92</v>
      </c>
      <c r="B88" s="20" t="s">
        <v>91</v>
      </c>
      <c r="C88" s="20">
        <v>7950000321</v>
      </c>
      <c r="D88" s="20" t="s">
        <v>3</v>
      </c>
      <c r="E88" s="41">
        <f t="shared" si="9"/>
        <v>240</v>
      </c>
      <c r="F88" s="41">
        <f t="shared" si="9"/>
        <v>250</v>
      </c>
      <c r="G88" s="41">
        <f t="shared" si="9"/>
        <v>260</v>
      </c>
    </row>
    <row r="89" spans="1:7" s="28" customFormat="1" ht="33" customHeight="1">
      <c r="A89" s="27" t="s">
        <v>102</v>
      </c>
      <c r="B89" s="20" t="s">
        <v>91</v>
      </c>
      <c r="C89" s="20">
        <v>7950000321</v>
      </c>
      <c r="D89" s="20" t="s">
        <v>13</v>
      </c>
      <c r="E89" s="41">
        <v>240</v>
      </c>
      <c r="F89" s="41">
        <v>250</v>
      </c>
      <c r="G89" s="41">
        <v>260</v>
      </c>
    </row>
    <row r="90" spans="1:7" s="28" customFormat="1" ht="33" customHeight="1">
      <c r="A90" s="31" t="s">
        <v>93</v>
      </c>
      <c r="B90" s="22" t="s">
        <v>94</v>
      </c>
      <c r="C90" s="22" t="s">
        <v>3</v>
      </c>
      <c r="D90" s="22" t="s">
        <v>3</v>
      </c>
      <c r="E90" s="42">
        <f>E91</f>
        <v>1017.4</v>
      </c>
      <c r="F90" s="42">
        <f aca="true" t="shared" si="10" ref="F90:G92">F91</f>
        <v>994.8</v>
      </c>
      <c r="G90" s="42">
        <f t="shared" si="10"/>
        <v>1034.5</v>
      </c>
    </row>
    <row r="91" spans="1:7" s="28" customFormat="1" ht="33" customHeight="1">
      <c r="A91" s="31" t="s">
        <v>95</v>
      </c>
      <c r="B91" s="22" t="s">
        <v>96</v>
      </c>
      <c r="C91" s="22" t="s">
        <v>3</v>
      </c>
      <c r="D91" s="22" t="s">
        <v>3</v>
      </c>
      <c r="E91" s="42">
        <f>E92</f>
        <v>1017.4</v>
      </c>
      <c r="F91" s="42">
        <f t="shared" si="10"/>
        <v>994.8</v>
      </c>
      <c r="G91" s="42">
        <f t="shared" si="10"/>
        <v>1034.5</v>
      </c>
    </row>
    <row r="92" spans="1:7" s="28" customFormat="1" ht="100.5" customHeight="1">
      <c r="A92" s="32" t="s">
        <v>98</v>
      </c>
      <c r="B92" s="20" t="s">
        <v>96</v>
      </c>
      <c r="C92" s="20">
        <v>5120000240</v>
      </c>
      <c r="D92" s="20" t="s">
        <v>3</v>
      </c>
      <c r="E92" s="41">
        <f>E93</f>
        <v>1017.4</v>
      </c>
      <c r="F92" s="41">
        <f t="shared" si="10"/>
        <v>994.8</v>
      </c>
      <c r="G92" s="41">
        <f t="shared" si="10"/>
        <v>1034.5</v>
      </c>
    </row>
    <row r="93" spans="1:7" s="28" customFormat="1" ht="33" customHeight="1">
      <c r="A93" s="27" t="s">
        <v>102</v>
      </c>
      <c r="B93" s="20" t="s">
        <v>96</v>
      </c>
      <c r="C93" s="20" t="s">
        <v>97</v>
      </c>
      <c r="D93" s="20" t="s">
        <v>13</v>
      </c>
      <c r="E93" s="41">
        <v>1017.4</v>
      </c>
      <c r="F93" s="41">
        <v>994.8</v>
      </c>
      <c r="G93" s="41">
        <v>1034.5</v>
      </c>
    </row>
    <row r="94" spans="1:7" s="6" customFormat="1" ht="15" customHeight="1">
      <c r="A94" s="5" t="s">
        <v>58</v>
      </c>
      <c r="B94" s="12" t="s">
        <v>59</v>
      </c>
      <c r="C94" s="12" t="s">
        <v>3</v>
      </c>
      <c r="D94" s="12" t="s">
        <v>3</v>
      </c>
      <c r="E94" s="39">
        <f>E95</f>
        <v>879.4</v>
      </c>
      <c r="F94" s="39">
        <f aca="true" t="shared" si="11" ref="F94:G96">F95</f>
        <v>833.3</v>
      </c>
      <c r="G94" s="39">
        <f t="shared" si="11"/>
        <v>866.6</v>
      </c>
    </row>
    <row r="95" spans="1:7" s="6" customFormat="1" ht="18" customHeight="1">
      <c r="A95" s="5" t="s">
        <v>60</v>
      </c>
      <c r="B95" s="12" t="s">
        <v>61</v>
      </c>
      <c r="C95" s="12" t="s">
        <v>3</v>
      </c>
      <c r="D95" s="12" t="s">
        <v>3</v>
      </c>
      <c r="E95" s="39">
        <f>E96</f>
        <v>879.4</v>
      </c>
      <c r="F95" s="39">
        <f t="shared" si="11"/>
        <v>833.3</v>
      </c>
      <c r="G95" s="39">
        <f t="shared" si="11"/>
        <v>866.6</v>
      </c>
    </row>
    <row r="96" spans="1:7" s="16" customFormat="1" ht="60" customHeight="1">
      <c r="A96" s="15" t="s">
        <v>99</v>
      </c>
      <c r="B96" s="13" t="s">
        <v>61</v>
      </c>
      <c r="C96" s="13" t="s">
        <v>62</v>
      </c>
      <c r="D96" s="13" t="s">
        <v>3</v>
      </c>
      <c r="E96" s="40">
        <f>E97</f>
        <v>879.4</v>
      </c>
      <c r="F96" s="40">
        <f t="shared" si="11"/>
        <v>833.3</v>
      </c>
      <c r="G96" s="40">
        <f t="shared" si="11"/>
        <v>866.6</v>
      </c>
    </row>
    <row r="97" spans="1:7" s="16" customFormat="1" ht="33" customHeight="1">
      <c r="A97" s="27" t="s">
        <v>102</v>
      </c>
      <c r="B97" s="13" t="s">
        <v>61</v>
      </c>
      <c r="C97" s="13" t="s">
        <v>62</v>
      </c>
      <c r="D97" s="13" t="s">
        <v>13</v>
      </c>
      <c r="E97" s="40">
        <v>879.4</v>
      </c>
      <c r="F97" s="40">
        <v>833.3</v>
      </c>
      <c r="G97" s="40">
        <v>866.6</v>
      </c>
    </row>
    <row r="98" spans="1:7" s="6" customFormat="1" ht="16.5" thickBot="1">
      <c r="A98" s="34" t="s">
        <v>63</v>
      </c>
      <c r="B98" s="18" t="s">
        <v>3</v>
      </c>
      <c r="C98" s="14" t="s">
        <v>3</v>
      </c>
      <c r="D98" s="14" t="s">
        <v>3</v>
      </c>
      <c r="E98" s="43">
        <f>E94+E83+E70+E62+E55+E46+E10+E91+E77</f>
        <v>54561.9</v>
      </c>
      <c r="F98" s="43">
        <f>F94+F83+F70+F62+F55+F46+F10+F91+F77</f>
        <v>55426.50000000001</v>
      </c>
      <c r="G98" s="43">
        <f>G94+G83+G70+G62+G55+G46+G10+G91+G77</f>
        <v>56178.59999999999</v>
      </c>
    </row>
    <row r="101" spans="6:7" ht="12.75">
      <c r="F101" s="44"/>
      <c r="G101" s="44"/>
    </row>
  </sheetData>
  <sheetProtection/>
  <mergeCells count="12">
    <mergeCell ref="A1:G1"/>
    <mergeCell ref="A2:G2"/>
    <mergeCell ref="A6:G6"/>
    <mergeCell ref="A4:C4"/>
    <mergeCell ref="E7:G7"/>
    <mergeCell ref="F8:G8"/>
    <mergeCell ref="E8:E9"/>
    <mergeCell ref="D8:D9"/>
    <mergeCell ref="C8:C9"/>
    <mergeCell ref="B8:B9"/>
    <mergeCell ref="A8:A9"/>
    <mergeCell ref="A5:G5"/>
  </mergeCells>
  <printOptions/>
  <pageMargins left="1.1811023622047245" right="0.2362204724409449" top="0.5905511811023623" bottom="0.3937007874015748" header="0.31496062992125984" footer="0.31496062992125984"/>
  <pageSetup fitToHeight="10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2023-10-10T08:26:16Z</cp:lastPrinted>
  <dcterms:created xsi:type="dcterms:W3CDTF">2016-12-19T12:33:47Z</dcterms:created>
  <dcterms:modified xsi:type="dcterms:W3CDTF">2023-12-06T07:13:22Z</dcterms:modified>
  <cp:category/>
  <cp:version/>
  <cp:contentType/>
  <cp:contentStatus/>
</cp:coreProperties>
</file>