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50" windowHeight="5925" tabRatio="868" activeTab="0"/>
  </bookViews>
  <sheets>
    <sheet name="24-26 изм.3" sheetId="1" r:id="rId1"/>
  </sheets>
  <definedNames>
    <definedName name="_xlnm.Print_Titles" localSheetId="0">'24-26 изм.3'!$7:$9</definedName>
  </definedNames>
  <calcPr fullCalcOnLoad="1"/>
</workbook>
</file>

<file path=xl/sharedStrings.xml><?xml version="1.0" encoding="utf-8"?>
<sst xmlns="http://schemas.openxmlformats.org/spreadsheetml/2006/main" count="521" uniqueCount="214">
  <si>
    <t>Номер</t>
  </si>
  <si>
    <t>Наименование</t>
  </si>
  <si>
    <t>Код ГБРС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</si>
  <si>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</si>
  <si>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</si>
  <si>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</si>
  <si>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</si>
  <si>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</si>
  <si>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</si>
  <si>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</si>
  <si>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</si>
  <si>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</si>
  <si>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</si>
  <si>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</si>
  <si>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</si>
  <si>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</si>
  <si>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</si>
  <si>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</si>
  <si>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</si>
  <si>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</si>
  <si>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</si>
  <si>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</si>
  <si>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</si>
  <si>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</si>
  <si>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</si>
  <si>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</si>
  <si>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</si>
  <si>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</si>
  <si>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</si>
  <si>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</si>
  <si>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</si>
  <si>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</si>
  <si>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</si>
  <si>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</si>
  <si>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</si>
  <si>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</si>
  <si>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</si>
  <si>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</si>
  <si>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</si>
  <si>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</si>
  <si>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00200G0850</t>
  </si>
  <si>
    <t>1.1.3.1.</t>
  </si>
  <si>
    <t>1.1.3.2.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</si>
  <si>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</si>
  <si>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</si>
  <si>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</si>
  <si>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</si>
  <si>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</si>
  <si>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</si>
  <si>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</si>
  <si>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</si>
  <si>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</si>
  <si>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</si>
  <si>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</si>
  <si>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</si>
  <si>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</si>
  <si>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</si>
  <si>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</si>
  <si>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</si>
  <si>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</si>
  <si>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</si>
  <si>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</si>
  <si>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</si>
  <si>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</si>
  <si>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</si>
  <si>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</si>
  <si>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</si>
  <si>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</si>
  <si>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</si>
  <si>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5100000102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</si>
  <si>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</si>
  <si>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</si>
  <si>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</si>
  <si>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</si>
  <si>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</si>
  <si>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</si>
  <si>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</si>
  <si>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</si>
  <si>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</si>
  <si>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</si>
  <si>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</si>
  <si>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</si>
  <si>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</si>
  <si>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</si>
  <si>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</si>
  <si>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</si>
  <si>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</si>
  <si>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</si>
  <si>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</si>
  <si>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</si>
  <si>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</si>
  <si>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</si>
  <si>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</si>
  <si>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</si>
  <si>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</si>
  <si>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</si>
  <si>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</si>
  <si>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</si>
  <si>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</si>
  <si>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</si>
  <si>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</si>
  <si>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</si>
  <si>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</si>
  <si>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</si>
  <si>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</si>
  <si>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</si>
  <si>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</si>
  <si>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</si>
  <si>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</si>
  <si>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</si>
  <si>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</si>
  <si>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</si>
  <si>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</si>
  <si>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</si>
  <si>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</si>
  <si>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 и подраздела</t>
  </si>
  <si>
    <t>Код целевой статья</t>
  </si>
  <si>
    <t>Код вида расходов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</si>
  <si>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</si>
  <si>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</si>
  <si>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</si>
  <si>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</si>
  <si>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</si>
  <si>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</si>
  <si>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</si>
  <si>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</si>
  <si>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</si>
  <si>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</si>
  <si>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9.</t>
  </si>
  <si>
    <t>9.1.</t>
  </si>
  <si>
    <t>9.1.1.</t>
  </si>
  <si>
    <t>9.1.1.1.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</si>
  <si>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</si>
  <si>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</si>
  <si>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</si>
  <si>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</si>
  <si>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</si>
  <si>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</si>
  <si>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</si>
  <si>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</si>
  <si>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</si>
  <si>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</si>
  <si>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</si>
  <si>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</si>
  <si>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</si>
  <si>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4310000190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</si>
  <si>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</si>
  <si>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</si>
  <si>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</si>
  <si>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</si>
  <si>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</si>
  <si>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</si>
  <si>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</si>
  <si>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</si>
  <si>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</si>
  <si>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</si>
  <si>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</si>
  <si>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</si>
  <si>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</si>
  <si>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</si>
  <si>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</si>
  <si>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</si>
  <si>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Культура, кинематография</t>
  </si>
  <si>
    <t>Физическая культура и спорт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</si>
  <si>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</si>
  <si>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</si>
  <si>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</si>
  <si>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</si>
  <si>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Осуществление работ в сфере озеленения на территории муниципального образования в соответствии с законодательством Санкт-Петербурга
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</si>
  <si>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</si>
  <si>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Организация благоустройства территории муниципального образования в соответствии с законодательством Санкт-Петербурга</t>
  </si>
  <si>
    <t>5.2.</t>
  </si>
  <si>
    <t>5.2.1.</t>
  </si>
  <si>
    <t>5.2.1.1.</t>
  </si>
  <si>
    <t>6.1.2.</t>
  </si>
  <si>
    <t>6.1.2.1.</t>
  </si>
  <si>
    <t>7.2.</t>
  </si>
  <si>
    <t>7.2.1.</t>
  </si>
  <si>
    <t>7.2.1.1.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</si>
  <si>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2024 год и на плановый период 2025 и 2026 годов</t>
  </si>
  <si>
    <t>2026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</si>
  <si>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</si>
  <si>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</si>
  <si>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0107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</si>
  <si>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</si>
  <si>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0020000032</t>
  </si>
  <si>
    <t xml:space="preserve">Обеспечение проведения выборов и референдумов
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</si>
  <si>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</si>
  <si>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</si>
  <si>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Закупка товаров, работ и услуг для государственных (муниципальных) нужд</t>
  </si>
  <si>
    <t>1.4.</t>
  </si>
  <si>
    <t>1.4.1.</t>
  </si>
  <si>
    <t>1.4.1.1.</t>
  </si>
  <si>
    <t>1.4.2.</t>
  </si>
  <si>
    <t>1.4.2.1.</t>
  </si>
  <si>
    <t>1.4.3.</t>
  </si>
  <si>
    <t>1.4.3.1.</t>
  </si>
  <si>
    <t>2.2.1.</t>
  </si>
  <si>
    <t>2.2.1.1.</t>
  </si>
  <si>
    <t>3.1.1.</t>
  </si>
  <si>
    <t>3.1.1.1.</t>
  </si>
  <si>
    <t>Приложение № 3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</si>
  <si>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 </t>
  </si>
  <si>
    <t>51100G0860</t>
  </si>
  <si>
    <t>Социальное обеспечение и иные выплаты населению</t>
  </si>
  <si>
    <t xml:space="preserve">Охрана семьи и детства
</t>
  </si>
  <si>
    <t>7.3.</t>
  </si>
  <si>
    <t>7.3.1.</t>
  </si>
  <si>
    <t>7.3.1.1.</t>
  </si>
  <si>
    <t>7.2.2.</t>
  </si>
  <si>
    <t>7.2.2.1.</t>
  </si>
  <si>
    <t xml:space="preserve"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 </t>
  </si>
  <si>
    <t>51100G0870</t>
  </si>
  <si>
    <t>к решению от  09.04.2024 №13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</si>
</sst>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#,##0.00_ ;[Red]\-#,##0.0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56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18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184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184" fontId="23" fillId="0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184" fontId="23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184" fontId="23" fillId="0" borderId="1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184" fontId="23" fillId="0" borderId="11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184" fontId="21" fillId="0" borderId="11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184" fontId="53" fillId="0" borderId="11" xfId="0" applyNumberFormat="1" applyFont="1" applyFill="1" applyBorder="1" applyAlignment="1">
      <alignment horizontal="righ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34" borderId="11" xfId="0" applyFont="1" applyFill="1" applyBorder="1" applyAlignment="1">
      <alignment wrapText="1"/>
    </xf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0" fontId="21" fillId="34" borderId="11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wrapText="1"/>
    </xf>
    <xf numFmtId="184" fontId="21" fillId="0" borderId="0" xfId="0" applyNumberFormat="1" applyFont="1" applyAlignment="1">
      <alignment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7" fillId="34" borderId="11" xfId="53" applyFont="1" applyFill="1" applyBorder="1" applyAlignment="1">
      <alignment wrapText="1"/>
      <protection/>
    </xf>
    <xf numFmtId="0" fontId="27" fillId="0" borderId="11" xfId="53" applyFont="1" applyFill="1" applyBorder="1" applyAlignment="1">
      <alignment horizontal="center" wrapText="1"/>
      <protection/>
    </xf>
    <xf numFmtId="0" fontId="28" fillId="34" borderId="11" xfId="53" applyFont="1" applyFill="1" applyBorder="1" applyAlignment="1">
      <alignment wrapText="1"/>
      <protection/>
    </xf>
    <xf numFmtId="0" fontId="28" fillId="0" borderId="11" xfId="53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184" fontId="55" fillId="0" borderId="11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right" vertical="center" wrapText="1"/>
    </xf>
    <xf numFmtId="184" fontId="21" fillId="0" borderId="0" xfId="0" applyNumberFormat="1" applyFont="1" applyFill="1" applyAlignment="1">
      <alignment vertical="center"/>
    </xf>
    <xf numFmtId="184" fontId="54" fillId="0" borderId="0" xfId="0" applyNumberFormat="1" applyFont="1" applyFill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9"/>
  <sheetViews>
    <sheetView tabSelected="1" zoomScale="70" zoomScaleNormal="70" zoomScaleSheetLayoutView="100" workbookViewId="0" topLeftCell="A1">
      <selection activeCell="P8" sqref="P8"/>
    </sheetView>
  </sheetViews>
  <sheetFormatPr defaultColWidth="9.140625" defaultRowHeight="12.75"/>
  <cols>
    <col min="1" max="1" width="7.421875" style="19" customWidth="1"/>
    <col min="2" max="2" width="47.57421875" style="20" customWidth="1"/>
    <col min="3" max="3" width="10.8515625" style="21" customWidth="1"/>
    <col min="4" max="4" width="9.8515625" style="21" customWidth="1"/>
    <col min="5" max="5" width="13.8515625" style="21" customWidth="1"/>
    <col min="6" max="6" width="9.28125" style="21" customWidth="1"/>
    <col min="7" max="7" width="12.28125" style="75" customWidth="1"/>
    <col min="8" max="8" width="13.140625" style="61" customWidth="1"/>
    <col min="9" max="9" width="12.421875" style="61" customWidth="1"/>
    <col min="10" max="16384" width="9.140625" style="24" customWidth="1"/>
  </cols>
  <sheetData>
    <row r="1" spans="1:9" s="4" customFormat="1" ht="12.75">
      <c r="A1" s="1" t="s">
        <v>201</v>
      </c>
      <c r="B1" s="2"/>
      <c r="C1" s="2"/>
      <c r="D1" s="2"/>
      <c r="E1" s="2"/>
      <c r="F1" s="2"/>
      <c r="G1" s="3"/>
      <c r="H1" s="3"/>
      <c r="I1" s="3"/>
    </row>
    <row r="2" spans="1:9" s="4" customFormat="1" ht="12.75">
      <c r="A2" s="5" t="s">
        <v>213</v>
      </c>
      <c r="B2" s="6"/>
      <c r="C2" s="6"/>
      <c r="D2" s="6"/>
      <c r="E2" s="6"/>
      <c r="F2" s="6"/>
      <c r="G2" s="7"/>
      <c r="H2" s="3"/>
      <c r="I2" s="3"/>
    </row>
    <row r="3" spans="1:9" s="4" customFormat="1" ht="12.75">
      <c r="A3" s="8"/>
      <c r="B3" s="9"/>
      <c r="C3" s="9"/>
      <c r="D3" s="9"/>
      <c r="E3" s="9"/>
      <c r="F3" s="9"/>
      <c r="G3" s="9"/>
      <c r="H3" s="10"/>
      <c r="I3" s="10"/>
    </row>
    <row r="4" spans="2:9" s="4" customFormat="1" ht="12.75">
      <c r="B4" s="11"/>
      <c r="C4" s="12"/>
      <c r="D4" s="12"/>
      <c r="E4" s="13"/>
      <c r="F4" s="12"/>
      <c r="G4" s="14"/>
      <c r="H4" s="10"/>
      <c r="I4" s="10"/>
    </row>
    <row r="5" spans="1:9" s="4" customFormat="1" ht="45" customHeight="1">
      <c r="A5" s="15" t="s">
        <v>179</v>
      </c>
      <c r="B5" s="16"/>
      <c r="C5" s="16"/>
      <c r="D5" s="16"/>
      <c r="E5" s="16"/>
      <c r="F5" s="16"/>
      <c r="G5" s="16"/>
      <c r="H5" s="16"/>
      <c r="I5" s="16"/>
    </row>
    <row r="6" spans="1:9" s="4" customFormat="1" ht="15">
      <c r="A6" s="17"/>
      <c r="B6" s="18"/>
      <c r="C6" s="18"/>
      <c r="D6" s="18"/>
      <c r="E6" s="18"/>
      <c r="F6" s="18"/>
      <c r="G6" s="18"/>
      <c r="H6" s="10"/>
      <c r="I6" s="10"/>
    </row>
    <row r="7" spans="7:9" ht="12.75">
      <c r="G7" s="22" t="s">
        <v>114</v>
      </c>
      <c r="H7" s="23"/>
      <c r="I7" s="23"/>
    </row>
    <row r="8" spans="1:9" ht="25.5" customHeight="1">
      <c r="A8" s="25" t="s">
        <v>0</v>
      </c>
      <c r="B8" s="25" t="s">
        <v>1</v>
      </c>
      <c r="C8" s="26" t="s">
        <v>2</v>
      </c>
      <c r="D8" s="25" t="s">
        <v>115</v>
      </c>
      <c r="E8" s="25" t="s">
        <v>116</v>
      </c>
      <c r="F8" s="25" t="s">
        <v>117</v>
      </c>
      <c r="G8" s="27" t="s">
        <v>166</v>
      </c>
      <c r="H8" s="28" t="s">
        <v>165</v>
      </c>
      <c r="I8" s="29"/>
    </row>
    <row r="9" spans="1:9" ht="12.75">
      <c r="A9" s="30"/>
      <c r="B9" s="31"/>
      <c r="C9" s="29"/>
      <c r="D9" s="29"/>
      <c r="E9" s="29"/>
      <c r="F9" s="29"/>
      <c r="G9" s="32"/>
      <c r="H9" s="33" t="s">
        <v>167</v>
      </c>
      <c r="I9" s="33" t="s">
        <v>180</v>
      </c>
    </row>
    <row r="10" spans="1:9" s="38" customFormat="1" ht="63.75">
      <c r="A10" s="34" t="s">
        <v>3</v>
      </c>
      <c r="B10" s="35" t="s">
        <v>136</v>
      </c>
      <c r="C10" s="36" t="s">
        <v>4</v>
      </c>
      <c r="D10" s="36" t="s">
        <v>3</v>
      </c>
      <c r="E10" s="36" t="s">
        <v>3</v>
      </c>
      <c r="F10" s="36" t="s">
        <v>3</v>
      </c>
      <c r="G10" s="37">
        <f>G11</f>
        <v>3509.0099999999998</v>
      </c>
      <c r="H10" s="37">
        <f>H11</f>
        <v>3623.5</v>
      </c>
      <c r="I10" s="37">
        <f>I11</f>
        <v>3738</v>
      </c>
    </row>
    <row r="11" spans="1:9" s="38" customFormat="1" ht="12.75">
      <c r="A11" s="39" t="s">
        <v>5</v>
      </c>
      <c r="B11" s="40" t="s">
        <v>6</v>
      </c>
      <c r="C11" s="41" t="s">
        <v>4</v>
      </c>
      <c r="D11" s="41" t="s">
        <v>7</v>
      </c>
      <c r="E11" s="41" t="s">
        <v>3</v>
      </c>
      <c r="F11" s="41" t="s">
        <v>3</v>
      </c>
      <c r="G11" s="42">
        <f>G12+G15+G22</f>
        <v>3509.0099999999998</v>
      </c>
      <c r="H11" s="42">
        <f>H12+H15+H22</f>
        <v>3623.5</v>
      </c>
      <c r="I11" s="42">
        <f>I12+I15+I22</f>
        <v>3738</v>
      </c>
    </row>
    <row r="12" spans="1:10" s="38" customFormat="1" ht="38.25">
      <c r="A12" s="39" t="s">
        <v>8</v>
      </c>
      <c r="B12" s="40" t="s">
        <v>9</v>
      </c>
      <c r="C12" s="41" t="s">
        <v>4</v>
      </c>
      <c r="D12" s="41" t="s">
        <v>10</v>
      </c>
      <c r="E12" s="41" t="s">
        <v>3</v>
      </c>
      <c r="F12" s="41" t="s">
        <v>3</v>
      </c>
      <c r="G12" s="42">
        <f aca="true" t="shared" si="0" ref="G12:I13">G13</f>
        <v>1808.9099999999999</v>
      </c>
      <c r="H12" s="42">
        <f t="shared" si="0"/>
        <v>1859.1</v>
      </c>
      <c r="I12" s="42">
        <f t="shared" si="0"/>
        <v>1933.3</v>
      </c>
      <c r="J12" s="43"/>
    </row>
    <row r="13" spans="1:11" ht="38.25">
      <c r="A13" s="44" t="s">
        <v>11</v>
      </c>
      <c r="B13" s="45" t="s">
        <v>132</v>
      </c>
      <c r="C13" s="46" t="s">
        <v>4</v>
      </c>
      <c r="D13" s="46" t="s">
        <v>10</v>
      </c>
      <c r="E13" s="46" t="s">
        <v>12</v>
      </c>
      <c r="F13" s="46" t="s">
        <v>3</v>
      </c>
      <c r="G13" s="47">
        <f>G14</f>
        <v>1808.9099999999999</v>
      </c>
      <c r="H13" s="47">
        <f t="shared" si="0"/>
        <v>1859.1</v>
      </c>
      <c r="I13" s="47">
        <f t="shared" si="0"/>
        <v>1933.3</v>
      </c>
      <c r="J13" s="48"/>
      <c r="K13" s="48"/>
    </row>
    <row r="14" spans="1:10" ht="63.75">
      <c r="A14" s="44" t="s">
        <v>13</v>
      </c>
      <c r="B14" s="49" t="s">
        <v>14</v>
      </c>
      <c r="C14" s="46" t="s">
        <v>4</v>
      </c>
      <c r="D14" s="46" t="s">
        <v>10</v>
      </c>
      <c r="E14" s="46" t="s">
        <v>12</v>
      </c>
      <c r="F14" s="46" t="s">
        <v>15</v>
      </c>
      <c r="G14" s="47">
        <f>1784.81+24.1</f>
        <v>1808.9099999999999</v>
      </c>
      <c r="H14" s="47">
        <v>1859.1</v>
      </c>
      <c r="I14" s="47">
        <v>1933.3</v>
      </c>
      <c r="J14" s="48"/>
    </row>
    <row r="15" spans="1:10" s="38" customFormat="1" ht="51">
      <c r="A15" s="39" t="s">
        <v>16</v>
      </c>
      <c r="B15" s="40" t="s">
        <v>17</v>
      </c>
      <c r="C15" s="41" t="s">
        <v>4</v>
      </c>
      <c r="D15" s="41" t="s">
        <v>18</v>
      </c>
      <c r="E15" s="41" t="s">
        <v>3</v>
      </c>
      <c r="F15" s="42"/>
      <c r="G15" s="42">
        <f>G16+G18</f>
        <v>1592.1</v>
      </c>
      <c r="H15" s="42">
        <f>H16+H18</f>
        <v>1656.4</v>
      </c>
      <c r="I15" s="42">
        <f>I16+I18</f>
        <v>1696.6999999999998</v>
      </c>
      <c r="J15" s="43"/>
    </row>
    <row r="16" spans="1:9" ht="59.25" customHeight="1">
      <c r="A16" s="44" t="s">
        <v>19</v>
      </c>
      <c r="B16" s="45" t="s">
        <v>133</v>
      </c>
      <c r="C16" s="46" t="s">
        <v>4</v>
      </c>
      <c r="D16" s="46" t="s">
        <v>18</v>
      </c>
      <c r="E16" s="46" t="s">
        <v>20</v>
      </c>
      <c r="F16" s="46" t="s">
        <v>3</v>
      </c>
      <c r="G16" s="47">
        <f>G17</f>
        <v>159.4</v>
      </c>
      <c r="H16" s="47">
        <f>H17</f>
        <v>194.9</v>
      </c>
      <c r="I16" s="47">
        <f>I17</f>
        <v>202.6</v>
      </c>
    </row>
    <row r="17" spans="1:9" ht="63.75">
      <c r="A17" s="44" t="s">
        <v>21</v>
      </c>
      <c r="B17" s="45" t="s">
        <v>14</v>
      </c>
      <c r="C17" s="46" t="s">
        <v>4</v>
      </c>
      <c r="D17" s="46" t="s">
        <v>18</v>
      </c>
      <c r="E17" s="46" t="s">
        <v>20</v>
      </c>
      <c r="F17" s="46" t="s">
        <v>15</v>
      </c>
      <c r="G17" s="47">
        <v>159.4</v>
      </c>
      <c r="H17" s="47">
        <v>194.9</v>
      </c>
      <c r="I17" s="47">
        <v>202.6</v>
      </c>
    </row>
    <row r="18" spans="1:9" ht="38.25">
      <c r="A18" s="44" t="s">
        <v>22</v>
      </c>
      <c r="B18" s="45" t="s">
        <v>134</v>
      </c>
      <c r="C18" s="46" t="s">
        <v>4</v>
      </c>
      <c r="D18" s="46" t="s">
        <v>18</v>
      </c>
      <c r="E18" s="46" t="s">
        <v>23</v>
      </c>
      <c r="F18" s="46" t="s">
        <v>3</v>
      </c>
      <c r="G18" s="47">
        <f>G19+G20+G21</f>
        <v>1432.6999999999998</v>
      </c>
      <c r="H18" s="47">
        <f>H19+H20+H21</f>
        <v>1461.5</v>
      </c>
      <c r="I18" s="47">
        <f>I19+I20+I21</f>
        <v>1494.1</v>
      </c>
    </row>
    <row r="19" spans="1:9" ht="63.75">
      <c r="A19" s="44" t="s">
        <v>24</v>
      </c>
      <c r="B19" s="45" t="s">
        <v>14</v>
      </c>
      <c r="C19" s="46" t="s">
        <v>4</v>
      </c>
      <c r="D19" s="46" t="s">
        <v>18</v>
      </c>
      <c r="E19" s="46" t="s">
        <v>23</v>
      </c>
      <c r="F19" s="46" t="s">
        <v>15</v>
      </c>
      <c r="G19" s="47">
        <v>966.2</v>
      </c>
      <c r="H19" s="47">
        <v>1006.4</v>
      </c>
      <c r="I19" s="47">
        <v>1046.7</v>
      </c>
    </row>
    <row r="20" spans="1:9" ht="25.5">
      <c r="A20" s="44" t="s">
        <v>25</v>
      </c>
      <c r="B20" s="45" t="s">
        <v>141</v>
      </c>
      <c r="C20" s="46" t="s">
        <v>4</v>
      </c>
      <c r="D20" s="46" t="s">
        <v>18</v>
      </c>
      <c r="E20" s="46" t="s">
        <v>23</v>
      </c>
      <c r="F20" s="46" t="s">
        <v>26</v>
      </c>
      <c r="G20" s="47">
        <f>488.5-24.1</f>
        <v>464.4</v>
      </c>
      <c r="H20" s="47">
        <v>453</v>
      </c>
      <c r="I20" s="47">
        <v>445.3</v>
      </c>
    </row>
    <row r="21" spans="1:9" ht="12.75">
      <c r="A21" s="44" t="s">
        <v>135</v>
      </c>
      <c r="B21" s="45" t="s">
        <v>27</v>
      </c>
      <c r="C21" s="46" t="s">
        <v>4</v>
      </c>
      <c r="D21" s="46" t="s">
        <v>18</v>
      </c>
      <c r="E21" s="46" t="s">
        <v>23</v>
      </c>
      <c r="F21" s="46">
        <v>800</v>
      </c>
      <c r="G21" s="47">
        <v>2.1</v>
      </c>
      <c r="H21" s="47">
        <v>2.1</v>
      </c>
      <c r="I21" s="47">
        <v>2.1</v>
      </c>
    </row>
    <row r="22" spans="1:9" s="38" customFormat="1" ht="12.75">
      <c r="A22" s="39" t="s">
        <v>48</v>
      </c>
      <c r="B22" s="40" t="s">
        <v>49</v>
      </c>
      <c r="C22" s="41">
        <v>938</v>
      </c>
      <c r="D22" s="41" t="s">
        <v>50</v>
      </c>
      <c r="E22" s="46" t="s">
        <v>3</v>
      </c>
      <c r="F22" s="41" t="s">
        <v>3</v>
      </c>
      <c r="G22" s="42">
        <f aca="true" t="shared" si="1" ref="G22:I23">G23</f>
        <v>108</v>
      </c>
      <c r="H22" s="42">
        <f t="shared" si="1"/>
        <v>108</v>
      </c>
      <c r="I22" s="42">
        <f t="shared" si="1"/>
        <v>108</v>
      </c>
    </row>
    <row r="23" spans="1:9" s="50" customFormat="1" ht="38.25">
      <c r="A23" s="44" t="s">
        <v>51</v>
      </c>
      <c r="B23" s="45" t="s">
        <v>29</v>
      </c>
      <c r="C23" s="46">
        <v>938</v>
      </c>
      <c r="D23" s="46" t="s">
        <v>50</v>
      </c>
      <c r="E23" s="46" t="s">
        <v>30</v>
      </c>
      <c r="F23" s="46" t="s">
        <v>3</v>
      </c>
      <c r="G23" s="47">
        <f t="shared" si="1"/>
        <v>108</v>
      </c>
      <c r="H23" s="47">
        <f t="shared" si="1"/>
        <v>108</v>
      </c>
      <c r="I23" s="47">
        <f t="shared" si="1"/>
        <v>108</v>
      </c>
    </row>
    <row r="24" spans="1:9" s="50" customFormat="1" ht="12.75">
      <c r="A24" s="44" t="s">
        <v>52</v>
      </c>
      <c r="B24" s="45" t="s">
        <v>27</v>
      </c>
      <c r="C24" s="46">
        <v>938</v>
      </c>
      <c r="D24" s="46" t="s">
        <v>50</v>
      </c>
      <c r="E24" s="46" t="s">
        <v>30</v>
      </c>
      <c r="F24" s="46" t="s">
        <v>28</v>
      </c>
      <c r="G24" s="47">
        <v>108</v>
      </c>
      <c r="H24" s="47">
        <v>108</v>
      </c>
      <c r="I24" s="47">
        <v>108</v>
      </c>
    </row>
    <row r="25" spans="1:9" s="38" customFormat="1" ht="63.75">
      <c r="A25" s="39" t="s">
        <v>3</v>
      </c>
      <c r="B25" s="40" t="s">
        <v>137</v>
      </c>
      <c r="C25" s="41" t="s">
        <v>31</v>
      </c>
      <c r="D25" s="41" t="s">
        <v>3</v>
      </c>
      <c r="E25" s="46" t="s">
        <v>3</v>
      </c>
      <c r="F25" s="41" t="s">
        <v>3</v>
      </c>
      <c r="G25" s="42">
        <f>G26+G50+G59+G66+G74+G87+G103+G81+G99</f>
        <v>57938.3</v>
      </c>
      <c r="H25" s="42">
        <f>H26+H50+H59+H66+H74+H87+H103+H81+H99</f>
        <v>51803.000000000015</v>
      </c>
      <c r="I25" s="42">
        <f>I26+I50+I59+I66+I74+I87+I103+I81+I99</f>
        <v>52440.6</v>
      </c>
    </row>
    <row r="26" spans="1:9" s="38" customFormat="1" ht="12.75">
      <c r="A26" s="39" t="s">
        <v>5</v>
      </c>
      <c r="B26" s="40" t="s">
        <v>6</v>
      </c>
      <c r="C26" s="41" t="s">
        <v>31</v>
      </c>
      <c r="D26" s="41" t="s">
        <v>7</v>
      </c>
      <c r="E26" s="46" t="s">
        <v>3</v>
      </c>
      <c r="F26" s="41" t="s">
        <v>3</v>
      </c>
      <c r="G26" s="42">
        <f>G27+G40+G43+G37</f>
        <v>19324.5</v>
      </c>
      <c r="H26" s="42">
        <f>H27+H40+H43+H37</f>
        <v>13717.900000000001</v>
      </c>
      <c r="I26" s="42">
        <f>I27+I40+I43+I37</f>
        <v>14293.099999999999</v>
      </c>
    </row>
    <row r="27" spans="1:9" s="38" customFormat="1" ht="51">
      <c r="A27" s="39" t="s">
        <v>8</v>
      </c>
      <c r="B27" s="40" t="s">
        <v>187</v>
      </c>
      <c r="C27" s="41" t="s">
        <v>31</v>
      </c>
      <c r="D27" s="41" t="s">
        <v>32</v>
      </c>
      <c r="E27" s="46" t="s">
        <v>3</v>
      </c>
      <c r="F27" s="41" t="s">
        <v>3</v>
      </c>
      <c r="G27" s="42">
        <f>G28+G30+G34</f>
        <v>15176.2</v>
      </c>
      <c r="H27" s="42">
        <f>H28+H30+H34</f>
        <v>13039.800000000001</v>
      </c>
      <c r="I27" s="42">
        <f>I28+I30+I34</f>
        <v>13586.099999999999</v>
      </c>
    </row>
    <row r="28" spans="1:9" ht="12.75">
      <c r="A28" s="44" t="s">
        <v>11</v>
      </c>
      <c r="B28" s="45" t="s">
        <v>138</v>
      </c>
      <c r="C28" s="46" t="s">
        <v>31</v>
      </c>
      <c r="D28" s="46" t="s">
        <v>32</v>
      </c>
      <c r="E28" s="46" t="s">
        <v>33</v>
      </c>
      <c r="F28" s="46" t="s">
        <v>3</v>
      </c>
      <c r="G28" s="47">
        <f>G29</f>
        <v>1784.8</v>
      </c>
      <c r="H28" s="47">
        <f>H29</f>
        <v>1859.1</v>
      </c>
      <c r="I28" s="47">
        <f>I29</f>
        <v>1933.3</v>
      </c>
    </row>
    <row r="29" spans="1:9" ht="63.75">
      <c r="A29" s="44" t="s">
        <v>13</v>
      </c>
      <c r="B29" s="45" t="s">
        <v>14</v>
      </c>
      <c r="C29" s="46" t="s">
        <v>31</v>
      </c>
      <c r="D29" s="46" t="s">
        <v>32</v>
      </c>
      <c r="E29" s="46" t="s">
        <v>33</v>
      </c>
      <c r="F29" s="46" t="s">
        <v>15</v>
      </c>
      <c r="G29" s="47">
        <v>1784.8</v>
      </c>
      <c r="H29" s="47">
        <f>H13</f>
        <v>1859.1</v>
      </c>
      <c r="I29" s="47">
        <f>I13</f>
        <v>1933.3</v>
      </c>
    </row>
    <row r="30" spans="1:9" ht="38.25">
      <c r="A30" s="44" t="s">
        <v>34</v>
      </c>
      <c r="B30" s="45" t="s">
        <v>139</v>
      </c>
      <c r="C30" s="46" t="s">
        <v>31</v>
      </c>
      <c r="D30" s="46" t="s">
        <v>32</v>
      </c>
      <c r="E30" s="46" t="s">
        <v>35</v>
      </c>
      <c r="F30" s="46" t="s">
        <v>3</v>
      </c>
      <c r="G30" s="47">
        <f>G31+G32+G33</f>
        <v>12191.7</v>
      </c>
      <c r="H30" s="47">
        <f>H31+H32+H33</f>
        <v>9931.1</v>
      </c>
      <c r="I30" s="47">
        <f>I31+I32+I33</f>
        <v>10353.3</v>
      </c>
    </row>
    <row r="31" spans="1:9" ht="63.75">
      <c r="A31" s="44" t="s">
        <v>36</v>
      </c>
      <c r="B31" s="45" t="s">
        <v>14</v>
      </c>
      <c r="C31" s="46" t="s">
        <v>31</v>
      </c>
      <c r="D31" s="46" t="s">
        <v>32</v>
      </c>
      <c r="E31" s="46" t="s">
        <v>35</v>
      </c>
      <c r="F31" s="46" t="s">
        <v>15</v>
      </c>
      <c r="G31" s="47">
        <v>6950.8</v>
      </c>
      <c r="H31" s="47">
        <v>7240.1</v>
      </c>
      <c r="I31" s="47">
        <v>7529.3</v>
      </c>
    </row>
    <row r="32" spans="1:9" ht="25.5">
      <c r="A32" s="44" t="s">
        <v>37</v>
      </c>
      <c r="B32" s="45" t="s">
        <v>141</v>
      </c>
      <c r="C32" s="46" t="s">
        <v>31</v>
      </c>
      <c r="D32" s="46" t="s">
        <v>32</v>
      </c>
      <c r="E32" s="46" t="s">
        <v>35</v>
      </c>
      <c r="F32" s="46" t="s">
        <v>26</v>
      </c>
      <c r="G32" s="47">
        <v>5236.9</v>
      </c>
      <c r="H32" s="47">
        <v>2687</v>
      </c>
      <c r="I32" s="47">
        <v>2820</v>
      </c>
    </row>
    <row r="33" spans="1:9" ht="12.75">
      <c r="A33" s="44" t="s">
        <v>38</v>
      </c>
      <c r="B33" s="45" t="s">
        <v>27</v>
      </c>
      <c r="C33" s="46" t="s">
        <v>31</v>
      </c>
      <c r="D33" s="46" t="s">
        <v>32</v>
      </c>
      <c r="E33" s="46" t="s">
        <v>35</v>
      </c>
      <c r="F33" s="46" t="s">
        <v>28</v>
      </c>
      <c r="G33" s="47">
        <v>4</v>
      </c>
      <c r="H33" s="47">
        <v>4</v>
      </c>
      <c r="I33" s="47">
        <v>4</v>
      </c>
    </row>
    <row r="34" spans="1:9" ht="60.75" customHeight="1">
      <c r="A34" s="44" t="s">
        <v>39</v>
      </c>
      <c r="B34" s="45" t="s">
        <v>181</v>
      </c>
      <c r="C34" s="46" t="s">
        <v>31</v>
      </c>
      <c r="D34" s="46" t="s">
        <v>32</v>
      </c>
      <c r="E34" s="46" t="s">
        <v>40</v>
      </c>
      <c r="F34" s="46" t="s">
        <v>3</v>
      </c>
      <c r="G34" s="47">
        <f>G35+G36</f>
        <v>1199.7</v>
      </c>
      <c r="H34" s="47">
        <f>H35+H36</f>
        <v>1249.6000000000001</v>
      </c>
      <c r="I34" s="47">
        <f>I35+I36</f>
        <v>1299.5</v>
      </c>
    </row>
    <row r="35" spans="1:9" ht="63.75">
      <c r="A35" s="44" t="s">
        <v>41</v>
      </c>
      <c r="B35" s="45" t="s">
        <v>14</v>
      </c>
      <c r="C35" s="46" t="s">
        <v>31</v>
      </c>
      <c r="D35" s="46" t="s">
        <v>32</v>
      </c>
      <c r="E35" s="46" t="s">
        <v>40</v>
      </c>
      <c r="F35" s="46" t="s">
        <v>15</v>
      </c>
      <c r="G35" s="47">
        <v>1116.3</v>
      </c>
      <c r="H35" s="51">
        <v>1162.7</v>
      </c>
      <c r="I35" s="51">
        <v>1209.1</v>
      </c>
    </row>
    <row r="36" spans="1:9" ht="25.5">
      <c r="A36" s="44" t="s">
        <v>42</v>
      </c>
      <c r="B36" s="45" t="s">
        <v>141</v>
      </c>
      <c r="C36" s="46" t="s">
        <v>31</v>
      </c>
      <c r="D36" s="46" t="s">
        <v>32</v>
      </c>
      <c r="E36" s="46" t="s">
        <v>40</v>
      </c>
      <c r="F36" s="46" t="s">
        <v>26</v>
      </c>
      <c r="G36" s="47">
        <v>83.4</v>
      </c>
      <c r="H36" s="51">
        <v>86.9</v>
      </c>
      <c r="I36" s="51">
        <v>90.4</v>
      </c>
    </row>
    <row r="37" spans="1:9" s="38" customFormat="1" ht="25.5">
      <c r="A37" s="39" t="s">
        <v>16</v>
      </c>
      <c r="B37" s="40" t="s">
        <v>186</v>
      </c>
      <c r="C37" s="41" t="s">
        <v>31</v>
      </c>
      <c r="D37" s="52" t="s">
        <v>183</v>
      </c>
      <c r="E37" s="46" t="s">
        <v>3</v>
      </c>
      <c r="F37" s="41" t="s">
        <v>3</v>
      </c>
      <c r="G37" s="42">
        <f aca="true" t="shared" si="2" ref="G37:I38">G38</f>
        <v>2994.1</v>
      </c>
      <c r="H37" s="42">
        <f t="shared" si="2"/>
        <v>0</v>
      </c>
      <c r="I37" s="42">
        <f t="shared" si="2"/>
        <v>0</v>
      </c>
    </row>
    <row r="38" spans="1:9" ht="51">
      <c r="A38" s="44" t="s">
        <v>19</v>
      </c>
      <c r="B38" s="45" t="s">
        <v>184</v>
      </c>
      <c r="C38" s="46" t="s">
        <v>31</v>
      </c>
      <c r="D38" s="53" t="s">
        <v>183</v>
      </c>
      <c r="E38" s="53" t="s">
        <v>185</v>
      </c>
      <c r="F38" s="46" t="s">
        <v>3</v>
      </c>
      <c r="G38" s="47">
        <f>G39</f>
        <v>2994.1</v>
      </c>
      <c r="H38" s="47">
        <f t="shared" si="2"/>
        <v>0</v>
      </c>
      <c r="I38" s="47">
        <f t="shared" si="2"/>
        <v>0</v>
      </c>
    </row>
    <row r="39" spans="1:9" ht="12.75">
      <c r="A39" s="44" t="s">
        <v>21</v>
      </c>
      <c r="B39" s="45" t="s">
        <v>27</v>
      </c>
      <c r="C39" s="46" t="s">
        <v>31</v>
      </c>
      <c r="D39" s="53" t="s">
        <v>183</v>
      </c>
      <c r="E39" s="53" t="s">
        <v>185</v>
      </c>
      <c r="F39" s="46">
        <v>800</v>
      </c>
      <c r="G39" s="47">
        <v>2994.1</v>
      </c>
      <c r="H39" s="47">
        <v>0</v>
      </c>
      <c r="I39" s="47">
        <v>0</v>
      </c>
    </row>
    <row r="40" spans="1:9" s="38" customFormat="1" ht="12.75">
      <c r="A40" s="39" t="s">
        <v>48</v>
      </c>
      <c r="B40" s="40" t="s">
        <v>44</v>
      </c>
      <c r="C40" s="41" t="s">
        <v>31</v>
      </c>
      <c r="D40" s="41" t="s">
        <v>45</v>
      </c>
      <c r="E40" s="46" t="s">
        <v>3</v>
      </c>
      <c r="F40" s="41" t="s">
        <v>3</v>
      </c>
      <c r="G40" s="42">
        <f aca="true" t="shared" si="3" ref="G40:I41">G41</f>
        <v>10</v>
      </c>
      <c r="H40" s="42">
        <f t="shared" si="3"/>
        <v>10</v>
      </c>
      <c r="I40" s="42">
        <f t="shared" si="3"/>
        <v>10</v>
      </c>
    </row>
    <row r="41" spans="1:9" ht="12.75">
      <c r="A41" s="44" t="s">
        <v>51</v>
      </c>
      <c r="B41" s="45" t="s">
        <v>46</v>
      </c>
      <c r="C41" s="46" t="s">
        <v>31</v>
      </c>
      <c r="D41" s="46" t="s">
        <v>45</v>
      </c>
      <c r="E41" s="46" t="s">
        <v>47</v>
      </c>
      <c r="F41" s="46" t="s">
        <v>3</v>
      </c>
      <c r="G41" s="47">
        <f t="shared" si="3"/>
        <v>10</v>
      </c>
      <c r="H41" s="47">
        <f t="shared" si="3"/>
        <v>10</v>
      </c>
      <c r="I41" s="47">
        <f t="shared" si="3"/>
        <v>10</v>
      </c>
    </row>
    <row r="42" spans="1:9" ht="12.75">
      <c r="A42" s="44" t="s">
        <v>52</v>
      </c>
      <c r="B42" s="45" t="s">
        <v>27</v>
      </c>
      <c r="C42" s="46" t="s">
        <v>31</v>
      </c>
      <c r="D42" s="46" t="s">
        <v>45</v>
      </c>
      <c r="E42" s="46" t="s">
        <v>47</v>
      </c>
      <c r="F42" s="46" t="s">
        <v>28</v>
      </c>
      <c r="G42" s="47">
        <v>10</v>
      </c>
      <c r="H42" s="47">
        <v>10</v>
      </c>
      <c r="I42" s="47">
        <v>10</v>
      </c>
    </row>
    <row r="43" spans="1:9" s="38" customFormat="1" ht="12.75">
      <c r="A43" s="39" t="s">
        <v>190</v>
      </c>
      <c r="B43" s="40" t="s">
        <v>49</v>
      </c>
      <c r="C43" s="41" t="s">
        <v>31</v>
      </c>
      <c r="D43" s="41" t="s">
        <v>50</v>
      </c>
      <c r="E43" s="46" t="s">
        <v>3</v>
      </c>
      <c r="F43" s="41" t="s">
        <v>3</v>
      </c>
      <c r="G43" s="42">
        <f>G44+G46+G48</f>
        <v>1144.2</v>
      </c>
      <c r="H43" s="42">
        <f>H44+H46+H48</f>
        <v>668.1</v>
      </c>
      <c r="I43" s="42">
        <f>I44+I46+I48</f>
        <v>697</v>
      </c>
    </row>
    <row r="44" spans="1:9" s="38" customFormat="1" ht="38.25">
      <c r="A44" s="44" t="s">
        <v>191</v>
      </c>
      <c r="B44" s="45" t="s">
        <v>140</v>
      </c>
      <c r="C44" s="46" t="s">
        <v>31</v>
      </c>
      <c r="D44" s="46" t="s">
        <v>50</v>
      </c>
      <c r="E44" s="46" t="s">
        <v>142</v>
      </c>
      <c r="F44" s="41"/>
      <c r="G44" s="47">
        <f>G45</f>
        <v>930</v>
      </c>
      <c r="H44" s="47">
        <f>H45</f>
        <v>445</v>
      </c>
      <c r="I44" s="47">
        <f>I45</f>
        <v>465</v>
      </c>
    </row>
    <row r="45" spans="1:9" s="38" customFormat="1" ht="25.5">
      <c r="A45" s="44" t="s">
        <v>192</v>
      </c>
      <c r="B45" s="45" t="s">
        <v>141</v>
      </c>
      <c r="C45" s="46" t="s">
        <v>31</v>
      </c>
      <c r="D45" s="46" t="s">
        <v>50</v>
      </c>
      <c r="E45" s="46" t="s">
        <v>142</v>
      </c>
      <c r="F45" s="46">
        <v>200</v>
      </c>
      <c r="G45" s="47">
        <v>930</v>
      </c>
      <c r="H45" s="47">
        <v>445</v>
      </c>
      <c r="I45" s="47">
        <v>465</v>
      </c>
    </row>
    <row r="46" spans="1:9" ht="76.5">
      <c r="A46" s="44" t="s">
        <v>193</v>
      </c>
      <c r="B46" s="45" t="s">
        <v>121</v>
      </c>
      <c r="C46" s="46" t="s">
        <v>31</v>
      </c>
      <c r="D46" s="46" t="s">
        <v>50</v>
      </c>
      <c r="E46" s="46">
        <v>1500000050</v>
      </c>
      <c r="F46" s="46" t="s">
        <v>3</v>
      </c>
      <c r="G46" s="47">
        <f>G47</f>
        <v>205</v>
      </c>
      <c r="H46" s="47">
        <f>H47</f>
        <v>213.5</v>
      </c>
      <c r="I46" s="47">
        <f>I47</f>
        <v>222</v>
      </c>
    </row>
    <row r="47" spans="1:9" ht="25.5">
      <c r="A47" s="44" t="s">
        <v>194</v>
      </c>
      <c r="B47" s="45" t="s">
        <v>141</v>
      </c>
      <c r="C47" s="46" t="s">
        <v>31</v>
      </c>
      <c r="D47" s="46" t="s">
        <v>50</v>
      </c>
      <c r="E47" s="46">
        <v>1500000050</v>
      </c>
      <c r="F47" s="46" t="s">
        <v>26</v>
      </c>
      <c r="G47" s="47">
        <v>205</v>
      </c>
      <c r="H47" s="47">
        <v>213.5</v>
      </c>
      <c r="I47" s="47">
        <v>222</v>
      </c>
    </row>
    <row r="48" spans="1:9" ht="51">
      <c r="A48" s="44" t="s">
        <v>195</v>
      </c>
      <c r="B48" s="45" t="s">
        <v>182</v>
      </c>
      <c r="C48" s="46" t="s">
        <v>31</v>
      </c>
      <c r="D48" s="46" t="s">
        <v>50</v>
      </c>
      <c r="E48" s="46" t="s">
        <v>43</v>
      </c>
      <c r="F48" s="46" t="s">
        <v>3</v>
      </c>
      <c r="G48" s="47">
        <f>G49</f>
        <v>9.2</v>
      </c>
      <c r="H48" s="47">
        <f>H49</f>
        <v>9.6</v>
      </c>
      <c r="I48" s="47">
        <f>I49</f>
        <v>10</v>
      </c>
    </row>
    <row r="49" spans="1:9" ht="25.5">
      <c r="A49" s="54" t="s">
        <v>196</v>
      </c>
      <c r="B49" s="45" t="s">
        <v>141</v>
      </c>
      <c r="C49" s="46" t="s">
        <v>31</v>
      </c>
      <c r="D49" s="46" t="s">
        <v>50</v>
      </c>
      <c r="E49" s="46" t="s">
        <v>43</v>
      </c>
      <c r="F49" s="46" t="s">
        <v>26</v>
      </c>
      <c r="G49" s="47">
        <v>9.2</v>
      </c>
      <c r="H49" s="47">
        <v>9.6</v>
      </c>
      <c r="I49" s="47">
        <v>10</v>
      </c>
    </row>
    <row r="50" spans="1:9" s="38" customFormat="1" ht="25.5">
      <c r="A50" s="39" t="s">
        <v>53</v>
      </c>
      <c r="B50" s="40" t="s">
        <v>54</v>
      </c>
      <c r="C50" s="41" t="s">
        <v>31</v>
      </c>
      <c r="D50" s="41" t="s">
        <v>55</v>
      </c>
      <c r="E50" s="46" t="s">
        <v>3</v>
      </c>
      <c r="F50" s="41" t="s">
        <v>3</v>
      </c>
      <c r="G50" s="42">
        <f>G51+G54</f>
        <v>671</v>
      </c>
      <c r="H50" s="42">
        <f>H51+H54</f>
        <v>588.5</v>
      </c>
      <c r="I50" s="42">
        <f>I51+I54</f>
        <v>612</v>
      </c>
    </row>
    <row r="51" spans="1:9" s="38" customFormat="1" ht="38.25">
      <c r="A51" s="39" t="s">
        <v>56</v>
      </c>
      <c r="B51" s="40" t="s">
        <v>126</v>
      </c>
      <c r="C51" s="41" t="s">
        <v>31</v>
      </c>
      <c r="D51" s="52" t="s">
        <v>127</v>
      </c>
      <c r="E51" s="46" t="s">
        <v>3</v>
      </c>
      <c r="F51" s="41" t="s">
        <v>3</v>
      </c>
      <c r="G51" s="42">
        <f aca="true" t="shared" si="4" ref="G51:I52">G52</f>
        <v>10</v>
      </c>
      <c r="H51" s="42">
        <f t="shared" si="4"/>
        <v>0</v>
      </c>
      <c r="I51" s="42">
        <f t="shared" si="4"/>
        <v>0</v>
      </c>
    </row>
    <row r="52" spans="1:9" ht="96" customHeight="1">
      <c r="A52" s="44" t="s">
        <v>57</v>
      </c>
      <c r="B52" s="45" t="s">
        <v>125</v>
      </c>
      <c r="C52" s="46" t="s">
        <v>31</v>
      </c>
      <c r="D52" s="53" t="s">
        <v>127</v>
      </c>
      <c r="E52" s="46">
        <v>2190000080</v>
      </c>
      <c r="F52" s="46" t="s">
        <v>3</v>
      </c>
      <c r="G52" s="47">
        <f t="shared" si="4"/>
        <v>10</v>
      </c>
      <c r="H52" s="47">
        <f t="shared" si="4"/>
        <v>0</v>
      </c>
      <c r="I52" s="47">
        <f t="shared" si="4"/>
        <v>0</v>
      </c>
    </row>
    <row r="53" spans="1:9" ht="33" customHeight="1">
      <c r="A53" s="44" t="s">
        <v>59</v>
      </c>
      <c r="B53" s="45" t="s">
        <v>141</v>
      </c>
      <c r="C53" s="46" t="s">
        <v>31</v>
      </c>
      <c r="D53" s="53" t="s">
        <v>127</v>
      </c>
      <c r="E53" s="46" t="s">
        <v>58</v>
      </c>
      <c r="F53" s="46" t="s">
        <v>26</v>
      </c>
      <c r="G53" s="47">
        <v>10</v>
      </c>
      <c r="H53" s="47">
        <v>0</v>
      </c>
      <c r="I53" s="47">
        <v>0</v>
      </c>
    </row>
    <row r="54" spans="1:9" s="38" customFormat="1" ht="25.5">
      <c r="A54" s="39" t="s">
        <v>60</v>
      </c>
      <c r="B54" s="40" t="s">
        <v>61</v>
      </c>
      <c r="C54" s="41" t="s">
        <v>31</v>
      </c>
      <c r="D54" s="41" t="s">
        <v>62</v>
      </c>
      <c r="E54" s="46" t="s">
        <v>3</v>
      </c>
      <c r="F54" s="41" t="s">
        <v>3</v>
      </c>
      <c r="G54" s="42">
        <f>G55+G57</f>
        <v>661</v>
      </c>
      <c r="H54" s="42">
        <f>H55+H57</f>
        <v>588.5</v>
      </c>
      <c r="I54" s="42">
        <f>I55+I57</f>
        <v>612</v>
      </c>
    </row>
    <row r="55" spans="1:9" s="58" customFormat="1" ht="51">
      <c r="A55" s="55" t="s">
        <v>197</v>
      </c>
      <c r="B55" s="56" t="s">
        <v>118</v>
      </c>
      <c r="C55" s="57" t="s">
        <v>31</v>
      </c>
      <c r="D55" s="57" t="s">
        <v>62</v>
      </c>
      <c r="E55" s="46">
        <v>2190000510</v>
      </c>
      <c r="F55" s="57" t="s">
        <v>3</v>
      </c>
      <c r="G55" s="47">
        <f>G56</f>
        <v>576</v>
      </c>
      <c r="H55" s="47">
        <f>H56</f>
        <v>588.5</v>
      </c>
      <c r="I55" s="47">
        <f>I56</f>
        <v>612</v>
      </c>
    </row>
    <row r="56" spans="1:9" s="58" customFormat="1" ht="25.5">
      <c r="A56" s="55" t="s">
        <v>198</v>
      </c>
      <c r="B56" s="56" t="s">
        <v>141</v>
      </c>
      <c r="C56" s="57" t="s">
        <v>31</v>
      </c>
      <c r="D56" s="57" t="s">
        <v>62</v>
      </c>
      <c r="E56" s="46">
        <v>2190000510</v>
      </c>
      <c r="F56" s="57" t="s">
        <v>26</v>
      </c>
      <c r="G56" s="47">
        <v>576</v>
      </c>
      <c r="H56" s="47">
        <v>588.5</v>
      </c>
      <c r="I56" s="47">
        <v>612</v>
      </c>
    </row>
    <row r="57" spans="1:9" s="58" customFormat="1" ht="89.25">
      <c r="A57" s="55"/>
      <c r="B57" s="59" t="s">
        <v>188</v>
      </c>
      <c r="C57" s="57" t="s">
        <v>31</v>
      </c>
      <c r="D57" s="57" t="s">
        <v>62</v>
      </c>
      <c r="E57" s="46">
        <v>2190000520</v>
      </c>
      <c r="F57" s="57" t="s">
        <v>3</v>
      </c>
      <c r="G57" s="47">
        <f>G58</f>
        <v>85</v>
      </c>
      <c r="H57" s="47">
        <f>H58</f>
        <v>0</v>
      </c>
      <c r="I57" s="47">
        <f>I58</f>
        <v>0</v>
      </c>
    </row>
    <row r="58" spans="1:9" s="58" customFormat="1" ht="25.5">
      <c r="A58" s="60"/>
      <c r="B58" s="56" t="s">
        <v>189</v>
      </c>
      <c r="C58" s="57" t="s">
        <v>31</v>
      </c>
      <c r="D58" s="57" t="s">
        <v>62</v>
      </c>
      <c r="E58" s="46">
        <v>2190000520</v>
      </c>
      <c r="F58" s="57" t="s">
        <v>26</v>
      </c>
      <c r="G58" s="47">
        <v>85</v>
      </c>
      <c r="H58" s="47">
        <v>0</v>
      </c>
      <c r="I58" s="47">
        <v>0</v>
      </c>
    </row>
    <row r="59" spans="1:9" s="38" customFormat="1" ht="12.75">
      <c r="A59" s="39" t="s">
        <v>63</v>
      </c>
      <c r="B59" s="40" t="s">
        <v>64</v>
      </c>
      <c r="C59" s="41" t="s">
        <v>31</v>
      </c>
      <c r="D59" s="41" t="s">
        <v>65</v>
      </c>
      <c r="E59" s="46" t="s">
        <v>3</v>
      </c>
      <c r="F59" s="41" t="s">
        <v>3</v>
      </c>
      <c r="G59" s="42">
        <f>G60+G63</f>
        <v>11227.900000000001</v>
      </c>
      <c r="H59" s="42">
        <f>H60+H63</f>
        <v>10784.1</v>
      </c>
      <c r="I59" s="42">
        <f>I60+I63</f>
        <v>11204.2</v>
      </c>
    </row>
    <row r="60" spans="1:9" s="38" customFormat="1" ht="12.75">
      <c r="A60" s="39" t="s">
        <v>66</v>
      </c>
      <c r="B60" s="40" t="s">
        <v>67</v>
      </c>
      <c r="C60" s="41" t="s">
        <v>31</v>
      </c>
      <c r="D60" s="41" t="s">
        <v>68</v>
      </c>
      <c r="E60" s="46" t="s">
        <v>3</v>
      </c>
      <c r="F60" s="41" t="s">
        <v>3</v>
      </c>
      <c r="G60" s="42">
        <f aca="true" t="shared" si="5" ref="G60:I61">G61</f>
        <v>254.1</v>
      </c>
      <c r="H60" s="42">
        <f t="shared" si="5"/>
        <v>254.1</v>
      </c>
      <c r="I60" s="42">
        <f t="shared" si="5"/>
        <v>254.1</v>
      </c>
    </row>
    <row r="61" spans="1:9" ht="38.25">
      <c r="A61" s="44" t="s">
        <v>199</v>
      </c>
      <c r="B61" s="45" t="s">
        <v>119</v>
      </c>
      <c r="C61" s="46" t="s">
        <v>31</v>
      </c>
      <c r="D61" s="46" t="s">
        <v>68</v>
      </c>
      <c r="E61" s="46" t="s">
        <v>69</v>
      </c>
      <c r="F61" s="46" t="s">
        <v>3</v>
      </c>
      <c r="G61" s="47">
        <f t="shared" si="5"/>
        <v>254.1</v>
      </c>
      <c r="H61" s="47">
        <f t="shared" si="5"/>
        <v>254.1</v>
      </c>
      <c r="I61" s="47">
        <f t="shared" si="5"/>
        <v>254.1</v>
      </c>
    </row>
    <row r="62" spans="1:9" ht="12.75">
      <c r="A62" s="44" t="s">
        <v>200</v>
      </c>
      <c r="B62" s="45" t="s">
        <v>27</v>
      </c>
      <c r="C62" s="46" t="s">
        <v>31</v>
      </c>
      <c r="D62" s="46" t="s">
        <v>68</v>
      </c>
      <c r="E62" s="46" t="s">
        <v>69</v>
      </c>
      <c r="F62" s="46" t="s">
        <v>28</v>
      </c>
      <c r="G62" s="47">
        <v>254.1</v>
      </c>
      <c r="H62" s="61">
        <v>254.1</v>
      </c>
      <c r="I62" s="61">
        <v>254.1</v>
      </c>
    </row>
    <row r="63" spans="1:9" s="38" customFormat="1" ht="12.75">
      <c r="A63" s="39" t="s">
        <v>70</v>
      </c>
      <c r="B63" s="40" t="s">
        <v>71</v>
      </c>
      <c r="C63" s="41" t="s">
        <v>31</v>
      </c>
      <c r="D63" s="41" t="s">
        <v>72</v>
      </c>
      <c r="E63" s="46" t="s">
        <v>3</v>
      </c>
      <c r="F63" s="41" t="s">
        <v>3</v>
      </c>
      <c r="G63" s="42">
        <f aca="true" t="shared" si="6" ref="G63:I64">G64</f>
        <v>10973.800000000001</v>
      </c>
      <c r="H63" s="42">
        <f t="shared" si="6"/>
        <v>10530</v>
      </c>
      <c r="I63" s="42">
        <f t="shared" si="6"/>
        <v>10950.1</v>
      </c>
    </row>
    <row r="64" spans="1:9" ht="51">
      <c r="A64" s="44" t="s">
        <v>73</v>
      </c>
      <c r="B64" s="45" t="s">
        <v>120</v>
      </c>
      <c r="C64" s="46" t="s">
        <v>31</v>
      </c>
      <c r="D64" s="46" t="s">
        <v>72</v>
      </c>
      <c r="E64" s="46">
        <v>3150000110</v>
      </c>
      <c r="F64" s="46" t="s">
        <v>3</v>
      </c>
      <c r="G64" s="47">
        <f t="shared" si="6"/>
        <v>10973.800000000001</v>
      </c>
      <c r="H64" s="47">
        <f t="shared" si="6"/>
        <v>10530</v>
      </c>
      <c r="I64" s="47">
        <f t="shared" si="6"/>
        <v>10950.1</v>
      </c>
    </row>
    <row r="65" spans="1:9" ht="25.5">
      <c r="A65" s="44" t="s">
        <v>75</v>
      </c>
      <c r="B65" s="45" t="s">
        <v>141</v>
      </c>
      <c r="C65" s="46" t="s">
        <v>31</v>
      </c>
      <c r="D65" s="46" t="s">
        <v>72</v>
      </c>
      <c r="E65" s="46" t="s">
        <v>74</v>
      </c>
      <c r="F65" s="46" t="s">
        <v>26</v>
      </c>
      <c r="G65" s="47">
        <f>9986.6+1000-12.8</f>
        <v>10973.800000000001</v>
      </c>
      <c r="H65" s="47">
        <v>10530</v>
      </c>
      <c r="I65" s="47">
        <v>10950.1</v>
      </c>
    </row>
    <row r="66" spans="1:9" s="38" customFormat="1" ht="12.75">
      <c r="A66" s="39" t="s">
        <v>76</v>
      </c>
      <c r="B66" s="40" t="s">
        <v>77</v>
      </c>
      <c r="C66" s="41" t="s">
        <v>31</v>
      </c>
      <c r="D66" s="41" t="s">
        <v>78</v>
      </c>
      <c r="E66" s="46" t="s">
        <v>3</v>
      </c>
      <c r="F66" s="41" t="s">
        <v>3</v>
      </c>
      <c r="G66" s="42">
        <f>G67</f>
        <v>16523.5</v>
      </c>
      <c r="H66" s="42">
        <f>H67</f>
        <v>19238.3</v>
      </c>
      <c r="I66" s="42">
        <f>I67</f>
        <v>18551</v>
      </c>
    </row>
    <row r="67" spans="1:9" s="38" customFormat="1" ht="12.75">
      <c r="A67" s="39" t="s">
        <v>79</v>
      </c>
      <c r="B67" s="40" t="s">
        <v>80</v>
      </c>
      <c r="C67" s="41" t="s">
        <v>31</v>
      </c>
      <c r="D67" s="41" t="s">
        <v>81</v>
      </c>
      <c r="E67" s="46" t="s">
        <v>3</v>
      </c>
      <c r="F67" s="41" t="s">
        <v>3</v>
      </c>
      <c r="G67" s="42">
        <f>G68+G70+G72</f>
        <v>16523.5</v>
      </c>
      <c r="H67" s="42">
        <f>H68+H70+H72</f>
        <v>19238.3</v>
      </c>
      <c r="I67" s="42">
        <f>I68+I70+I72</f>
        <v>18551</v>
      </c>
    </row>
    <row r="68" spans="1:9" s="38" customFormat="1" ht="38.25">
      <c r="A68" s="44" t="s">
        <v>82</v>
      </c>
      <c r="B68" s="62" t="s">
        <v>170</v>
      </c>
      <c r="C68" s="63" t="s">
        <v>31</v>
      </c>
      <c r="D68" s="63" t="s">
        <v>81</v>
      </c>
      <c r="E68" s="46">
        <v>6100000100</v>
      </c>
      <c r="F68" s="63" t="s">
        <v>3</v>
      </c>
      <c r="G68" s="47">
        <f>G69</f>
        <v>9387.1</v>
      </c>
      <c r="H68" s="51">
        <f>H69</f>
        <v>15363</v>
      </c>
      <c r="I68" s="51">
        <f>I69</f>
        <v>14636.7</v>
      </c>
    </row>
    <row r="69" spans="1:9" s="38" customFormat="1" ht="25.5">
      <c r="A69" s="44" t="s">
        <v>122</v>
      </c>
      <c r="B69" s="62" t="s">
        <v>141</v>
      </c>
      <c r="C69" s="63" t="s">
        <v>31</v>
      </c>
      <c r="D69" s="63" t="s">
        <v>81</v>
      </c>
      <c r="E69" s="46">
        <v>6100000100</v>
      </c>
      <c r="F69" s="63" t="s">
        <v>26</v>
      </c>
      <c r="G69" s="47">
        <f>7371.1+12.8+2003.2</f>
        <v>9387.1</v>
      </c>
      <c r="H69" s="47">
        <v>15363</v>
      </c>
      <c r="I69" s="47">
        <v>14636.7</v>
      </c>
    </row>
    <row r="70" spans="1:9" ht="51">
      <c r="A70" s="44" t="s">
        <v>83</v>
      </c>
      <c r="B70" s="62" t="s">
        <v>168</v>
      </c>
      <c r="C70" s="63" t="s">
        <v>31</v>
      </c>
      <c r="D70" s="63" t="s">
        <v>81</v>
      </c>
      <c r="E70" s="46">
        <v>6200000200</v>
      </c>
      <c r="F70" s="63" t="s">
        <v>3</v>
      </c>
      <c r="G70" s="47">
        <f>G71</f>
        <v>1936.4</v>
      </c>
      <c r="H70" s="51">
        <f>H71</f>
        <v>975.3</v>
      </c>
      <c r="I70" s="51">
        <f>I71</f>
        <v>1014.3</v>
      </c>
    </row>
    <row r="71" spans="1:9" ht="25.5">
      <c r="A71" s="44" t="s">
        <v>84</v>
      </c>
      <c r="B71" s="62" t="s">
        <v>141</v>
      </c>
      <c r="C71" s="63" t="s">
        <v>31</v>
      </c>
      <c r="D71" s="63" t="s">
        <v>81</v>
      </c>
      <c r="E71" s="46">
        <v>6200000200</v>
      </c>
      <c r="F71" s="63" t="s">
        <v>26</v>
      </c>
      <c r="G71" s="47">
        <f>936.4+1000</f>
        <v>1936.4</v>
      </c>
      <c r="H71" s="47">
        <v>975.3</v>
      </c>
      <c r="I71" s="47">
        <v>1014.3</v>
      </c>
    </row>
    <row r="72" spans="1:9" ht="76.5">
      <c r="A72" s="44" t="s">
        <v>85</v>
      </c>
      <c r="B72" s="62" t="s">
        <v>169</v>
      </c>
      <c r="C72" s="63">
        <v>890</v>
      </c>
      <c r="D72" s="63" t="s">
        <v>81</v>
      </c>
      <c r="E72" s="46">
        <v>6300000300</v>
      </c>
      <c r="F72" s="63"/>
      <c r="G72" s="47">
        <f>G73</f>
        <v>5200</v>
      </c>
      <c r="H72" s="51">
        <f>H73</f>
        <v>2900</v>
      </c>
      <c r="I72" s="51">
        <f>I73</f>
        <v>2900</v>
      </c>
    </row>
    <row r="73" spans="1:9" ht="28.5" customHeight="1">
      <c r="A73" s="44" t="s">
        <v>86</v>
      </c>
      <c r="B73" s="62" t="s">
        <v>141</v>
      </c>
      <c r="C73" s="63">
        <v>890</v>
      </c>
      <c r="D73" s="63" t="s">
        <v>81</v>
      </c>
      <c r="E73" s="46">
        <v>6300000300</v>
      </c>
      <c r="F73" s="63">
        <v>200</v>
      </c>
      <c r="G73" s="47">
        <v>5200</v>
      </c>
      <c r="H73" s="51">
        <v>2900</v>
      </c>
      <c r="I73" s="51">
        <v>2900</v>
      </c>
    </row>
    <row r="74" spans="1:9" s="38" customFormat="1" ht="12.75">
      <c r="A74" s="39" t="s">
        <v>87</v>
      </c>
      <c r="B74" s="40" t="s">
        <v>92</v>
      </c>
      <c r="C74" s="41" t="s">
        <v>31</v>
      </c>
      <c r="D74" s="41" t="s">
        <v>93</v>
      </c>
      <c r="E74" s="46" t="s">
        <v>3</v>
      </c>
      <c r="F74" s="41" t="s">
        <v>3</v>
      </c>
      <c r="G74" s="42">
        <f>G75+G78</f>
        <v>645</v>
      </c>
      <c r="H74" s="42">
        <f>H75+H78</f>
        <v>485.5</v>
      </c>
      <c r="I74" s="42">
        <f>I75+I78</f>
        <v>500.8</v>
      </c>
    </row>
    <row r="75" spans="1:9" s="38" customFormat="1" ht="25.5">
      <c r="A75" s="39" t="s">
        <v>88</v>
      </c>
      <c r="B75" s="40" t="s">
        <v>95</v>
      </c>
      <c r="C75" s="41" t="s">
        <v>31</v>
      </c>
      <c r="D75" s="41" t="s">
        <v>96</v>
      </c>
      <c r="E75" s="46" t="s">
        <v>3</v>
      </c>
      <c r="F75" s="41" t="s">
        <v>3</v>
      </c>
      <c r="G75" s="42">
        <f aca="true" t="shared" si="7" ref="G75:I76">G76</f>
        <v>150</v>
      </c>
      <c r="H75" s="42">
        <f t="shared" si="7"/>
        <v>100</v>
      </c>
      <c r="I75" s="42">
        <f t="shared" si="7"/>
        <v>100</v>
      </c>
    </row>
    <row r="76" spans="1:9" ht="72" customHeight="1">
      <c r="A76" s="44" t="s">
        <v>89</v>
      </c>
      <c r="B76" s="45" t="s">
        <v>98</v>
      </c>
      <c r="C76" s="46" t="s">
        <v>31</v>
      </c>
      <c r="D76" s="46" t="s">
        <v>96</v>
      </c>
      <c r="E76" s="46" t="s">
        <v>99</v>
      </c>
      <c r="F76" s="46" t="s">
        <v>3</v>
      </c>
      <c r="G76" s="47">
        <f t="shared" si="7"/>
        <v>150</v>
      </c>
      <c r="H76" s="47">
        <f t="shared" si="7"/>
        <v>100</v>
      </c>
      <c r="I76" s="47">
        <f t="shared" si="7"/>
        <v>100</v>
      </c>
    </row>
    <row r="77" spans="1:9" ht="25.5">
      <c r="A77" s="44" t="s">
        <v>90</v>
      </c>
      <c r="B77" s="45" t="s">
        <v>141</v>
      </c>
      <c r="C77" s="46" t="s">
        <v>31</v>
      </c>
      <c r="D77" s="46" t="s">
        <v>96</v>
      </c>
      <c r="E77" s="46" t="s">
        <v>99</v>
      </c>
      <c r="F77" s="46" t="s">
        <v>26</v>
      </c>
      <c r="G77" s="47">
        <v>150</v>
      </c>
      <c r="H77" s="47">
        <v>100</v>
      </c>
      <c r="I77" s="47">
        <v>100</v>
      </c>
    </row>
    <row r="78" spans="1:9" s="38" customFormat="1" ht="12.75">
      <c r="A78" s="39" t="s">
        <v>171</v>
      </c>
      <c r="B78" s="40" t="s">
        <v>164</v>
      </c>
      <c r="C78" s="41" t="s">
        <v>31</v>
      </c>
      <c r="D78" s="52" t="s">
        <v>143</v>
      </c>
      <c r="E78" s="46" t="s">
        <v>3</v>
      </c>
      <c r="F78" s="41" t="s">
        <v>3</v>
      </c>
      <c r="G78" s="42">
        <f aca="true" t="shared" si="8" ref="G78:I79">G79</f>
        <v>495</v>
      </c>
      <c r="H78" s="42">
        <f t="shared" si="8"/>
        <v>385.5</v>
      </c>
      <c r="I78" s="42">
        <f t="shared" si="8"/>
        <v>400.8</v>
      </c>
    </row>
    <row r="79" spans="1:9" ht="25.5">
      <c r="A79" s="44" t="s">
        <v>172</v>
      </c>
      <c r="B79" s="45" t="s">
        <v>144</v>
      </c>
      <c r="C79" s="46" t="s">
        <v>31</v>
      </c>
      <c r="D79" s="53" t="s">
        <v>143</v>
      </c>
      <c r="E79" s="46" t="s">
        <v>145</v>
      </c>
      <c r="F79" s="46" t="s">
        <v>3</v>
      </c>
      <c r="G79" s="47">
        <f t="shared" si="8"/>
        <v>495</v>
      </c>
      <c r="H79" s="47">
        <f t="shared" si="8"/>
        <v>385.5</v>
      </c>
      <c r="I79" s="47">
        <f t="shared" si="8"/>
        <v>400.8</v>
      </c>
    </row>
    <row r="80" spans="1:9" ht="25.5">
      <c r="A80" s="44" t="s">
        <v>173</v>
      </c>
      <c r="B80" s="45" t="s">
        <v>141</v>
      </c>
      <c r="C80" s="46" t="s">
        <v>31</v>
      </c>
      <c r="D80" s="53" t="s">
        <v>143</v>
      </c>
      <c r="E80" s="46" t="s">
        <v>145</v>
      </c>
      <c r="F80" s="46" t="s">
        <v>26</v>
      </c>
      <c r="G80" s="47">
        <v>495</v>
      </c>
      <c r="H80" s="47">
        <v>385.5</v>
      </c>
      <c r="I80" s="47">
        <v>400.8</v>
      </c>
    </row>
    <row r="81" spans="1:9" ht="14.25">
      <c r="A81" s="39" t="s">
        <v>91</v>
      </c>
      <c r="B81" s="64" t="s">
        <v>162</v>
      </c>
      <c r="C81" s="65">
        <v>890</v>
      </c>
      <c r="D81" s="52" t="s">
        <v>146</v>
      </c>
      <c r="E81" s="46"/>
      <c r="F81" s="46"/>
      <c r="G81" s="42">
        <f>G82</f>
        <v>5175</v>
      </c>
      <c r="H81" s="42">
        <f>H82</f>
        <v>4249.8</v>
      </c>
      <c r="I81" s="42">
        <f>I82</f>
        <v>4419.2</v>
      </c>
    </row>
    <row r="82" spans="1:9" ht="14.25">
      <c r="A82" s="39" t="s">
        <v>94</v>
      </c>
      <c r="B82" s="64" t="s">
        <v>147</v>
      </c>
      <c r="C82" s="65">
        <v>890</v>
      </c>
      <c r="D82" s="52" t="s">
        <v>148</v>
      </c>
      <c r="E82" s="46"/>
      <c r="F82" s="46"/>
      <c r="G82" s="42">
        <f>G83+G85</f>
        <v>5175</v>
      </c>
      <c r="H82" s="42">
        <f>H83+H85</f>
        <v>4249.8</v>
      </c>
      <c r="I82" s="42">
        <f>I83+I85</f>
        <v>4419.2</v>
      </c>
    </row>
    <row r="83" spans="1:9" ht="45">
      <c r="A83" s="44" t="s">
        <v>97</v>
      </c>
      <c r="B83" s="66" t="s">
        <v>149</v>
      </c>
      <c r="C83" s="46" t="s">
        <v>31</v>
      </c>
      <c r="D83" s="53" t="s">
        <v>150</v>
      </c>
      <c r="E83" s="46">
        <v>4510000560</v>
      </c>
      <c r="F83" s="67" t="s">
        <v>3</v>
      </c>
      <c r="G83" s="47">
        <f>G84</f>
        <v>2810</v>
      </c>
      <c r="H83" s="47">
        <f>H84</f>
        <v>1807.2</v>
      </c>
      <c r="I83" s="47">
        <f>I84</f>
        <v>1879.2</v>
      </c>
    </row>
    <row r="84" spans="1:9" ht="30">
      <c r="A84" s="44" t="s">
        <v>100</v>
      </c>
      <c r="B84" s="66" t="s">
        <v>141</v>
      </c>
      <c r="C84" s="46" t="s">
        <v>31</v>
      </c>
      <c r="D84" s="53" t="s">
        <v>150</v>
      </c>
      <c r="E84" s="46">
        <v>4510000560</v>
      </c>
      <c r="F84" s="67" t="s">
        <v>26</v>
      </c>
      <c r="G84" s="47">
        <v>2810</v>
      </c>
      <c r="H84" s="47">
        <v>1807.2</v>
      </c>
      <c r="I84" s="47">
        <v>1879.2</v>
      </c>
    </row>
    <row r="85" spans="1:9" ht="45">
      <c r="A85" s="44" t="s">
        <v>174</v>
      </c>
      <c r="B85" s="66" t="s">
        <v>151</v>
      </c>
      <c r="C85" s="46" t="s">
        <v>31</v>
      </c>
      <c r="D85" s="53" t="s">
        <v>150</v>
      </c>
      <c r="E85" s="46">
        <v>4520000200</v>
      </c>
      <c r="F85" s="67" t="s">
        <v>3</v>
      </c>
      <c r="G85" s="47">
        <f>G86</f>
        <v>2365</v>
      </c>
      <c r="H85" s="47">
        <f>H86</f>
        <v>2442.6</v>
      </c>
      <c r="I85" s="47">
        <f>I86</f>
        <v>2540</v>
      </c>
    </row>
    <row r="86" spans="1:9" ht="30">
      <c r="A86" s="44" t="s">
        <v>175</v>
      </c>
      <c r="B86" s="66" t="s">
        <v>141</v>
      </c>
      <c r="C86" s="46" t="s">
        <v>31</v>
      </c>
      <c r="D86" s="53" t="s">
        <v>150</v>
      </c>
      <c r="E86" s="46">
        <v>4520000200</v>
      </c>
      <c r="F86" s="67" t="s">
        <v>26</v>
      </c>
      <c r="G86" s="47">
        <v>2365</v>
      </c>
      <c r="H86" s="47">
        <v>2442.6</v>
      </c>
      <c r="I86" s="47">
        <v>2540</v>
      </c>
    </row>
    <row r="87" spans="1:9" s="38" customFormat="1" ht="45" customHeight="1">
      <c r="A87" s="39" t="s">
        <v>101</v>
      </c>
      <c r="B87" s="40" t="s">
        <v>105</v>
      </c>
      <c r="C87" s="41" t="s">
        <v>31</v>
      </c>
      <c r="D87" s="41" t="s">
        <v>106</v>
      </c>
      <c r="E87" s="46" t="s">
        <v>3</v>
      </c>
      <c r="F87" s="41" t="s">
        <v>3</v>
      </c>
      <c r="G87" s="42">
        <f>G88+G96+G91</f>
        <v>2474.6</v>
      </c>
      <c r="H87" s="42">
        <f>H88+H96</f>
        <v>910.8</v>
      </c>
      <c r="I87" s="42">
        <f>I88+I96</f>
        <v>959.2</v>
      </c>
    </row>
    <row r="88" spans="1:9" s="71" customFormat="1" ht="24.75" customHeight="1">
      <c r="A88" s="39" t="s">
        <v>102</v>
      </c>
      <c r="B88" s="68" t="s">
        <v>123</v>
      </c>
      <c r="C88" s="69">
        <v>890</v>
      </c>
      <c r="D88" s="69">
        <v>1003</v>
      </c>
      <c r="E88" s="46"/>
      <c r="F88" s="69"/>
      <c r="G88" s="42">
        <f>G90</f>
        <v>634.5</v>
      </c>
      <c r="H88" s="70">
        <f>H90</f>
        <v>660.8</v>
      </c>
      <c r="I88" s="70">
        <f>I90</f>
        <v>699.2</v>
      </c>
    </row>
    <row r="89" spans="1:9" s="72" customFormat="1" ht="58.5" customHeight="1">
      <c r="A89" s="44" t="s">
        <v>103</v>
      </c>
      <c r="B89" s="62" t="s">
        <v>156</v>
      </c>
      <c r="C89" s="63">
        <v>890</v>
      </c>
      <c r="D89" s="63">
        <v>1003</v>
      </c>
      <c r="E89" s="46">
        <v>5050000230</v>
      </c>
      <c r="F89" s="63" t="s">
        <v>3</v>
      </c>
      <c r="G89" s="47">
        <f>G90</f>
        <v>634.5</v>
      </c>
      <c r="H89" s="51">
        <f>H90</f>
        <v>660.8</v>
      </c>
      <c r="I89" s="51">
        <f>I90</f>
        <v>699.2</v>
      </c>
    </row>
    <row r="90" spans="1:9" s="72" customFormat="1" ht="25.5">
      <c r="A90" s="44" t="s">
        <v>104</v>
      </c>
      <c r="B90" s="62" t="s">
        <v>124</v>
      </c>
      <c r="C90" s="63">
        <v>890</v>
      </c>
      <c r="D90" s="63">
        <v>1003</v>
      </c>
      <c r="E90" s="46">
        <v>5050000230</v>
      </c>
      <c r="F90" s="63" t="s">
        <v>107</v>
      </c>
      <c r="G90" s="47">
        <v>634.5</v>
      </c>
      <c r="H90" s="51">
        <v>660.8</v>
      </c>
      <c r="I90" s="51">
        <v>699.2</v>
      </c>
    </row>
    <row r="91" spans="1:9" s="71" customFormat="1" ht="29.25" customHeight="1">
      <c r="A91" s="39" t="s">
        <v>176</v>
      </c>
      <c r="B91" s="64" t="s">
        <v>205</v>
      </c>
      <c r="C91" s="69">
        <v>890</v>
      </c>
      <c r="D91" s="69">
        <v>1004</v>
      </c>
      <c r="E91" s="46"/>
      <c r="F91" s="69"/>
      <c r="G91" s="42">
        <f>G93+G94</f>
        <v>1600.1</v>
      </c>
      <c r="H91" s="70">
        <f>H93</f>
        <v>0</v>
      </c>
      <c r="I91" s="70">
        <f>I93</f>
        <v>0</v>
      </c>
    </row>
    <row r="92" spans="1:9" s="72" customFormat="1" ht="75">
      <c r="A92" s="44" t="s">
        <v>177</v>
      </c>
      <c r="B92" s="66" t="s">
        <v>202</v>
      </c>
      <c r="C92" s="63">
        <v>890</v>
      </c>
      <c r="D92" s="63">
        <v>1004</v>
      </c>
      <c r="E92" s="46" t="s">
        <v>203</v>
      </c>
      <c r="F92" s="63" t="s">
        <v>3</v>
      </c>
      <c r="G92" s="47">
        <f>G93</f>
        <v>981.2</v>
      </c>
      <c r="H92" s="51">
        <f>H93</f>
        <v>0</v>
      </c>
      <c r="I92" s="51">
        <f>I93</f>
        <v>0</v>
      </c>
    </row>
    <row r="93" spans="1:9" s="72" customFormat="1" ht="30">
      <c r="A93" s="44" t="s">
        <v>178</v>
      </c>
      <c r="B93" s="66" t="s">
        <v>204</v>
      </c>
      <c r="C93" s="63">
        <v>890</v>
      </c>
      <c r="D93" s="63">
        <v>1004</v>
      </c>
      <c r="E93" s="46" t="s">
        <v>203</v>
      </c>
      <c r="F93" s="63">
        <v>300</v>
      </c>
      <c r="G93" s="47">
        <v>981.2</v>
      </c>
      <c r="H93" s="51">
        <v>0</v>
      </c>
      <c r="I93" s="51">
        <v>0</v>
      </c>
    </row>
    <row r="94" spans="1:9" s="72" customFormat="1" ht="60">
      <c r="A94" s="44" t="s">
        <v>209</v>
      </c>
      <c r="B94" s="66" t="s">
        <v>211</v>
      </c>
      <c r="C94" s="63">
        <v>890</v>
      </c>
      <c r="D94" s="63">
        <v>1004</v>
      </c>
      <c r="E94" s="46" t="s">
        <v>212</v>
      </c>
      <c r="F94" s="63"/>
      <c r="G94" s="47">
        <f>G95</f>
        <v>618.9</v>
      </c>
      <c r="H94" s="51">
        <f>H95</f>
        <v>0</v>
      </c>
      <c r="I94" s="51">
        <f>I95</f>
        <v>0</v>
      </c>
    </row>
    <row r="95" spans="1:9" s="72" customFormat="1" ht="30">
      <c r="A95" s="44" t="s">
        <v>210</v>
      </c>
      <c r="B95" s="66" t="s">
        <v>204</v>
      </c>
      <c r="C95" s="63">
        <v>890</v>
      </c>
      <c r="D95" s="63">
        <v>1004</v>
      </c>
      <c r="E95" s="46" t="s">
        <v>212</v>
      </c>
      <c r="F95" s="63">
        <v>300</v>
      </c>
      <c r="G95" s="47">
        <v>618.9</v>
      </c>
      <c r="H95" s="51">
        <v>0</v>
      </c>
      <c r="I95" s="51">
        <v>0</v>
      </c>
    </row>
    <row r="96" spans="1:9" s="71" customFormat="1" ht="28.5">
      <c r="A96" s="39" t="s">
        <v>206</v>
      </c>
      <c r="B96" s="64" t="s">
        <v>157</v>
      </c>
      <c r="C96" s="69">
        <v>890</v>
      </c>
      <c r="D96" s="69">
        <v>1006</v>
      </c>
      <c r="E96" s="46"/>
      <c r="F96" s="69"/>
      <c r="G96" s="42">
        <f>G98</f>
        <v>240</v>
      </c>
      <c r="H96" s="70">
        <f>H98</f>
        <v>250</v>
      </c>
      <c r="I96" s="70">
        <f>I98</f>
        <v>260</v>
      </c>
    </row>
    <row r="97" spans="1:9" s="72" customFormat="1" ht="45">
      <c r="A97" s="44" t="s">
        <v>207</v>
      </c>
      <c r="B97" s="66" t="s">
        <v>158</v>
      </c>
      <c r="C97" s="63">
        <v>890</v>
      </c>
      <c r="D97" s="63">
        <v>1006</v>
      </c>
      <c r="E97" s="46">
        <v>7950000321</v>
      </c>
      <c r="F97" s="63" t="s">
        <v>3</v>
      </c>
      <c r="G97" s="47">
        <f>G98</f>
        <v>240</v>
      </c>
      <c r="H97" s="51">
        <f>H98</f>
        <v>250</v>
      </c>
      <c r="I97" s="51">
        <f>I98</f>
        <v>260</v>
      </c>
    </row>
    <row r="98" spans="1:9" s="72" customFormat="1" ht="30">
      <c r="A98" s="44" t="s">
        <v>208</v>
      </c>
      <c r="B98" s="66" t="s">
        <v>141</v>
      </c>
      <c r="C98" s="63">
        <v>890</v>
      </c>
      <c r="D98" s="63">
        <v>1006</v>
      </c>
      <c r="E98" s="46">
        <v>7950000321</v>
      </c>
      <c r="F98" s="63">
        <v>200</v>
      </c>
      <c r="G98" s="47">
        <v>240</v>
      </c>
      <c r="H98" s="51">
        <v>250</v>
      </c>
      <c r="I98" s="51">
        <v>260</v>
      </c>
    </row>
    <row r="99" spans="1:9" s="73" customFormat="1" ht="12.75">
      <c r="A99" s="39" t="s">
        <v>152</v>
      </c>
      <c r="B99" s="40" t="s">
        <v>163</v>
      </c>
      <c r="C99" s="41" t="s">
        <v>31</v>
      </c>
      <c r="D99" s="41">
        <v>1101</v>
      </c>
      <c r="E99" s="46" t="s">
        <v>3</v>
      </c>
      <c r="F99" s="41" t="s">
        <v>3</v>
      </c>
      <c r="G99" s="42">
        <f>G100</f>
        <v>1017.4</v>
      </c>
      <c r="H99" s="42">
        <f aca="true" t="shared" si="9" ref="H99:I101">H100</f>
        <v>994.8</v>
      </c>
      <c r="I99" s="42">
        <f t="shared" si="9"/>
        <v>1034.5</v>
      </c>
    </row>
    <row r="100" spans="1:9" s="73" customFormat="1" ht="12.75">
      <c r="A100" s="39" t="s">
        <v>153</v>
      </c>
      <c r="B100" s="40" t="s">
        <v>160</v>
      </c>
      <c r="C100" s="41" t="s">
        <v>31</v>
      </c>
      <c r="D100" s="41">
        <v>1101</v>
      </c>
      <c r="E100" s="46" t="s">
        <v>3</v>
      </c>
      <c r="F100" s="41" t="s">
        <v>3</v>
      </c>
      <c r="G100" s="42">
        <f>G101</f>
        <v>1017.4</v>
      </c>
      <c r="H100" s="42">
        <f t="shared" si="9"/>
        <v>994.8</v>
      </c>
      <c r="I100" s="42">
        <f t="shared" si="9"/>
        <v>1034.5</v>
      </c>
    </row>
    <row r="101" spans="1:9" s="50" customFormat="1" ht="89.25">
      <c r="A101" s="44" t="s">
        <v>154</v>
      </c>
      <c r="B101" s="45" t="s">
        <v>161</v>
      </c>
      <c r="C101" s="46" t="s">
        <v>31</v>
      </c>
      <c r="D101" s="46">
        <v>1101</v>
      </c>
      <c r="E101" s="46">
        <v>5120000240</v>
      </c>
      <c r="F101" s="46" t="s">
        <v>3</v>
      </c>
      <c r="G101" s="47">
        <f>G102</f>
        <v>1017.4</v>
      </c>
      <c r="H101" s="47">
        <f t="shared" si="9"/>
        <v>994.8</v>
      </c>
      <c r="I101" s="47">
        <f t="shared" si="9"/>
        <v>1034.5</v>
      </c>
    </row>
    <row r="102" spans="1:9" s="50" customFormat="1" ht="25.5">
      <c r="A102" s="44" t="s">
        <v>155</v>
      </c>
      <c r="B102" s="45" t="s">
        <v>141</v>
      </c>
      <c r="C102" s="46" t="s">
        <v>31</v>
      </c>
      <c r="D102" s="46">
        <v>1101</v>
      </c>
      <c r="E102" s="46">
        <v>5120000240</v>
      </c>
      <c r="F102" s="46" t="s">
        <v>26</v>
      </c>
      <c r="G102" s="47">
        <v>1017.4</v>
      </c>
      <c r="H102" s="47">
        <v>994.8</v>
      </c>
      <c r="I102" s="47">
        <v>1034.5</v>
      </c>
    </row>
    <row r="103" spans="1:9" s="73" customFormat="1" ht="12.75">
      <c r="A103" s="39" t="s">
        <v>128</v>
      </c>
      <c r="B103" s="40" t="s">
        <v>108</v>
      </c>
      <c r="C103" s="41" t="s">
        <v>31</v>
      </c>
      <c r="D103" s="41" t="s">
        <v>109</v>
      </c>
      <c r="E103" s="46" t="s">
        <v>3</v>
      </c>
      <c r="F103" s="41" t="s">
        <v>3</v>
      </c>
      <c r="G103" s="42">
        <f>G104</f>
        <v>879.4</v>
      </c>
      <c r="H103" s="42">
        <f aca="true" t="shared" si="10" ref="H103:I105">H104</f>
        <v>833.3</v>
      </c>
      <c r="I103" s="42">
        <f t="shared" si="10"/>
        <v>866.6</v>
      </c>
    </row>
    <row r="104" spans="1:9" s="73" customFormat="1" ht="33" customHeight="1">
      <c r="A104" s="39" t="s">
        <v>129</v>
      </c>
      <c r="B104" s="40" t="s">
        <v>110</v>
      </c>
      <c r="C104" s="41" t="s">
        <v>31</v>
      </c>
      <c r="D104" s="41" t="s">
        <v>111</v>
      </c>
      <c r="E104" s="46" t="s">
        <v>3</v>
      </c>
      <c r="F104" s="41" t="s">
        <v>3</v>
      </c>
      <c r="G104" s="42">
        <f>G105</f>
        <v>879.4</v>
      </c>
      <c r="H104" s="42">
        <f t="shared" si="10"/>
        <v>833.3</v>
      </c>
      <c r="I104" s="42">
        <f t="shared" si="10"/>
        <v>866.6</v>
      </c>
    </row>
    <row r="105" spans="1:9" s="50" customFormat="1" ht="38.25">
      <c r="A105" s="44" t="s">
        <v>130</v>
      </c>
      <c r="B105" s="45" t="s">
        <v>159</v>
      </c>
      <c r="C105" s="46" t="s">
        <v>31</v>
      </c>
      <c r="D105" s="46" t="s">
        <v>111</v>
      </c>
      <c r="E105" s="46">
        <v>4570000250</v>
      </c>
      <c r="F105" s="46" t="s">
        <v>3</v>
      </c>
      <c r="G105" s="47">
        <f>G106</f>
        <v>879.4</v>
      </c>
      <c r="H105" s="47">
        <f t="shared" si="10"/>
        <v>833.3</v>
      </c>
      <c r="I105" s="47">
        <f t="shared" si="10"/>
        <v>866.6</v>
      </c>
    </row>
    <row r="106" spans="1:9" s="50" customFormat="1" ht="25.5">
      <c r="A106" s="44" t="s">
        <v>131</v>
      </c>
      <c r="B106" s="45" t="s">
        <v>141</v>
      </c>
      <c r="C106" s="46" t="s">
        <v>31</v>
      </c>
      <c r="D106" s="46" t="s">
        <v>111</v>
      </c>
      <c r="E106" s="46" t="s">
        <v>112</v>
      </c>
      <c r="F106" s="46" t="s">
        <v>26</v>
      </c>
      <c r="G106" s="47">
        <v>879.4</v>
      </c>
      <c r="H106" s="47">
        <v>833.3</v>
      </c>
      <c r="I106" s="47">
        <v>866.6</v>
      </c>
    </row>
    <row r="107" spans="1:9" s="38" customFormat="1" ht="12.75">
      <c r="A107" s="39" t="s">
        <v>3</v>
      </c>
      <c r="B107" s="74" t="s">
        <v>113</v>
      </c>
      <c r="C107" s="41" t="s">
        <v>3</v>
      </c>
      <c r="D107" s="41" t="s">
        <v>3</v>
      </c>
      <c r="E107" s="41" t="s">
        <v>3</v>
      </c>
      <c r="F107" s="41" t="s">
        <v>3</v>
      </c>
      <c r="G107" s="42">
        <f>G10+G25</f>
        <v>61447.310000000005</v>
      </c>
      <c r="H107" s="42">
        <f>H10+H25</f>
        <v>55426.500000000015</v>
      </c>
      <c r="I107" s="42">
        <f>I10+I25</f>
        <v>56178.6</v>
      </c>
    </row>
    <row r="109" spans="8:9" ht="12.75">
      <c r="H109" s="76"/>
      <c r="I109" s="76"/>
    </row>
  </sheetData>
  <sheetProtection/>
  <mergeCells count="12">
    <mergeCell ref="C8:C9"/>
    <mergeCell ref="D8:D9"/>
    <mergeCell ref="E8:E9"/>
    <mergeCell ref="G7:I7"/>
    <mergeCell ref="F8:F9"/>
    <mergeCell ref="G8:G9"/>
    <mergeCell ref="A5:I5"/>
    <mergeCell ref="A1:I1"/>
    <mergeCell ref="A2:I2"/>
    <mergeCell ref="H8:I8"/>
    <mergeCell ref="A8:A9"/>
    <mergeCell ref="B8:B9"/>
  </mergeCells>
  <printOptions/>
  <pageMargins left="1.1811023622047245" right="0.2362204724409449" top="0.35433070866141736" bottom="0.35433070866141736" header="0" footer="0"/>
  <pageSetup fitToHeight="9" fitToWidth="1"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2024-01-31T08:36:04Z</cp:lastPrinted>
  <dcterms:created xsi:type="dcterms:W3CDTF">2016-12-12T06:45:32Z</dcterms:created>
  <dcterms:modified xsi:type="dcterms:W3CDTF">2024-04-09T14:11:55Z</dcterms:modified>
  <cp:category/>
  <cp:version/>
  <cp:contentType/>
  <cp:contentStatus/>
</cp:coreProperties>
</file>