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/>
  <mc:AlternateContent xmlns:mc="http://schemas.openxmlformats.org/markup-compatibility/2006">
    <mc:Choice Requires="x15">
      <x15ac:absPath xmlns:x15ac="http://schemas.microsoft.com/office/spreadsheetml/2010/11/ac" url="C:\Users\User\Desktop\сма\"/>
    </mc:Choice>
  </mc:AlternateContent>
  <bookViews>
    <workbookView xWindow="0" yWindow="0" windowWidth="21600" windowHeight="8910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>
    <definedName name="_xlnm.Print_Area" localSheetId="0">'ПРИЛ 1'!$A$1:$D$39</definedName>
    <definedName name="_xlnm.Print_Area" localSheetId="1">'ПРИЛ 2'!$A$1:$G$101</definedName>
    <definedName name="_xlnm.Print_Area" localSheetId="2">'ПРИЛ 3'!$A:$E</definedName>
  </definedNames>
  <calcPr calcId="171027"/>
</workbook>
</file>

<file path=xl/calcChain.xml><?xml version="1.0" encoding="utf-8"?>
<calcChain xmlns="http://schemas.openxmlformats.org/spreadsheetml/2006/main">
  <c r="E13" i="4" l="1"/>
  <c r="D13" i="4"/>
  <c r="E10" i="4"/>
  <c r="E9" i="4" s="1"/>
  <c r="D10" i="4"/>
  <c r="D9" i="4" s="1"/>
  <c r="E35" i="3"/>
  <c r="E33" i="3"/>
  <c r="E32" i="3" s="1"/>
  <c r="E25" i="3"/>
  <c r="D20" i="3"/>
  <c r="E19" i="3"/>
  <c r="E17" i="3"/>
  <c r="G100" i="2"/>
  <c r="F100" i="2"/>
  <c r="F99" i="2" s="1"/>
  <c r="G99" i="2"/>
  <c r="G96" i="2"/>
  <c r="G95" i="2" s="1"/>
  <c r="E39" i="3" s="1"/>
  <c r="E38" i="3" s="1"/>
  <c r="F96" i="2"/>
  <c r="F95" i="2"/>
  <c r="D39" i="3" s="1"/>
  <c r="D38" i="3" s="1"/>
  <c r="G92" i="2"/>
  <c r="F92" i="2"/>
  <c r="F91" i="2" s="1"/>
  <c r="D37" i="3" s="1"/>
  <c r="G91" i="2"/>
  <c r="E37" i="3" s="1"/>
  <c r="G89" i="2"/>
  <c r="F89" i="2"/>
  <c r="F88" i="2" s="1"/>
  <c r="D36" i="3" s="1"/>
  <c r="G88" i="2"/>
  <c r="E36" i="3" s="1"/>
  <c r="G86" i="2"/>
  <c r="F86" i="2"/>
  <c r="F85" i="2" s="1"/>
  <c r="G85" i="2"/>
  <c r="G82" i="2"/>
  <c r="F82" i="2"/>
  <c r="G80" i="2"/>
  <c r="F80" i="2"/>
  <c r="F79" i="2" s="1"/>
  <c r="G79" i="2"/>
  <c r="G78" i="2" s="1"/>
  <c r="G76" i="2"/>
  <c r="G75" i="2" s="1"/>
  <c r="E31" i="3" s="1"/>
  <c r="F76" i="2"/>
  <c r="F75" i="2"/>
  <c r="D31" i="3" s="1"/>
  <c r="G73" i="2"/>
  <c r="G72" i="2" s="1"/>
  <c r="E30" i="3" s="1"/>
  <c r="F73" i="2"/>
  <c r="F72" i="2"/>
  <c r="F71" i="2" s="1"/>
  <c r="G68" i="2"/>
  <c r="F68" i="2"/>
  <c r="G65" i="2"/>
  <c r="F65" i="2"/>
  <c r="G63" i="2"/>
  <c r="F63" i="2"/>
  <c r="F62" i="2" s="1"/>
  <c r="G62" i="2"/>
  <c r="G59" i="2"/>
  <c r="G58" i="2" s="1"/>
  <c r="E26" i="3" s="1"/>
  <c r="F59" i="2"/>
  <c r="F58" i="2"/>
  <c r="F54" i="2" s="1"/>
  <c r="G56" i="2"/>
  <c r="G55" i="2" s="1"/>
  <c r="F56" i="2"/>
  <c r="D25" i="3" s="1"/>
  <c r="F55" i="2"/>
  <c r="G54" i="2"/>
  <c r="G52" i="2"/>
  <c r="F52" i="2"/>
  <c r="F51" i="2" s="1"/>
  <c r="G51" i="2"/>
  <c r="G49" i="2"/>
  <c r="F49" i="2"/>
  <c r="G48" i="2"/>
  <c r="G47" i="2" s="1"/>
  <c r="E23" i="3" s="1"/>
  <c r="E22" i="3" s="1"/>
  <c r="G45" i="2"/>
  <c r="F45" i="2"/>
  <c r="G43" i="2"/>
  <c r="F43" i="2"/>
  <c r="F42" i="2" s="1"/>
  <c r="D21" i="3" s="1"/>
  <c r="G42" i="2"/>
  <c r="E21" i="3" s="1"/>
  <c r="G39" i="2"/>
  <c r="E20" i="3" s="1"/>
  <c r="G36" i="2"/>
  <c r="F36" i="2"/>
  <c r="G32" i="2"/>
  <c r="F32" i="2"/>
  <c r="G30" i="2"/>
  <c r="G29" i="2" s="1"/>
  <c r="F30" i="2"/>
  <c r="F29" i="2" s="1"/>
  <c r="D19" i="3" s="1"/>
  <c r="F28" i="2"/>
  <c r="G25" i="2"/>
  <c r="G24" i="2" s="1"/>
  <c r="F25" i="2"/>
  <c r="F24" i="2" s="1"/>
  <c r="G20" i="2"/>
  <c r="F20" i="2"/>
  <c r="G18" i="2"/>
  <c r="F18" i="2"/>
  <c r="G17" i="2"/>
  <c r="E18" i="3" s="1"/>
  <c r="F17" i="2"/>
  <c r="D18" i="3" s="1"/>
  <c r="G15" i="2"/>
  <c r="F15" i="2"/>
  <c r="G14" i="2"/>
  <c r="F14" i="2"/>
  <c r="D38" i="1"/>
  <c r="D37" i="1" s="1"/>
  <c r="C38" i="1"/>
  <c r="C37" i="1" s="1"/>
  <c r="D34" i="1"/>
  <c r="D33" i="1" s="1"/>
  <c r="D32" i="1" s="1"/>
  <c r="C34" i="1"/>
  <c r="C33" i="1" s="1"/>
  <c r="C32" i="1" s="1"/>
  <c r="D30" i="1"/>
  <c r="C30" i="1"/>
  <c r="D29" i="1"/>
  <c r="D28" i="1" s="1"/>
  <c r="D27" i="1" s="1"/>
  <c r="C29" i="1"/>
  <c r="D25" i="1"/>
  <c r="C25" i="1"/>
  <c r="D24" i="1"/>
  <c r="D23" i="1" s="1"/>
  <c r="D22" i="1" s="1"/>
  <c r="C24" i="1"/>
  <c r="C23" i="1" s="1"/>
  <c r="C22" i="1"/>
  <c r="D20" i="1"/>
  <c r="C20" i="1"/>
  <c r="D19" i="1"/>
  <c r="D18" i="1" s="1"/>
  <c r="C19" i="1"/>
  <c r="C18" i="1" s="1"/>
  <c r="D17" i="1"/>
  <c r="E29" i="3" l="1"/>
  <c r="D28" i="3"/>
  <c r="D27" i="3" s="1"/>
  <c r="F61" i="2"/>
  <c r="D41" i="3"/>
  <c r="D40" i="3" s="1"/>
  <c r="F98" i="2"/>
  <c r="D17" i="3"/>
  <c r="D16" i="3" s="1"/>
  <c r="F13" i="2"/>
  <c r="F12" i="2" s="1"/>
  <c r="E34" i="3"/>
  <c r="G13" i="2"/>
  <c r="G12" i="2" s="1"/>
  <c r="E24" i="3"/>
  <c r="G71" i="2"/>
  <c r="D33" i="3"/>
  <c r="D32" i="3" s="1"/>
  <c r="F78" i="2"/>
  <c r="G84" i="2"/>
  <c r="C28" i="1"/>
  <c r="C27" i="1" s="1"/>
  <c r="C17" i="1" s="1"/>
  <c r="G28" i="2"/>
  <c r="F48" i="2"/>
  <c r="F47" i="2" s="1"/>
  <c r="D23" i="3" s="1"/>
  <c r="D22" i="3" s="1"/>
  <c r="E28" i="3"/>
  <c r="E27" i="3" s="1"/>
  <c r="G61" i="2"/>
  <c r="D35" i="3"/>
  <c r="D34" i="3" s="1"/>
  <c r="F84" i="2"/>
  <c r="G94" i="2"/>
  <c r="E41" i="3"/>
  <c r="E40" i="3" s="1"/>
  <c r="G98" i="2"/>
  <c r="E16" i="3"/>
  <c r="D26" i="3"/>
  <c r="D24" i="3" s="1"/>
  <c r="D30" i="3"/>
  <c r="D29" i="3" s="1"/>
  <c r="F94" i="2"/>
  <c r="E15" i="3" l="1"/>
  <c r="G11" i="2"/>
  <c r="D15" i="3"/>
  <c r="G27" i="2"/>
  <c r="F27" i="2"/>
  <c r="F11" i="2" s="1"/>
</calcChain>
</file>

<file path=xl/sharedStrings.xml><?xml version="1.0" encoding="utf-8"?>
<sst xmlns="http://schemas.openxmlformats.org/spreadsheetml/2006/main" count="546" uniqueCount="231">
  <si>
    <t>Приложение 1                                                                                             к Решению МС МО пос.Солнечное от  09.04.2024 №15</t>
  </si>
  <si>
    <t>Отчет об исполнении бюджета внутригородского муниципального образования города федерального значения Санкт-Петербурга поселок Солнечное за 2023 год по кодам классификации доходов бюджета</t>
  </si>
  <si>
    <t>(тыс.руб.)</t>
  </si>
  <si>
    <t>Наименование показателя</t>
  </si>
  <si>
    <t>Код дохода по бюджетной классификации</t>
  </si>
  <si>
    <t>Утверждено на 2023 год</t>
  </si>
  <si>
    <t>Исполнено на 01.01.2024</t>
  </si>
  <si>
    <t>Доходы бюджета - всего
в том числе:</t>
  </si>
  <si>
    <t>x</t>
  </si>
  <si>
    <t>НАЛОГОВЫЕ И НЕНАЛОГОВЫЕ ДОХОДЫ</t>
  </si>
  <si>
    <t>000 1 00 00000 00 0000 000</t>
  </si>
  <si>
    <t>НАЛОГИ НА ПРИБЫЛЬ, ДОХОДЫ</t>
  </si>
  <si>
    <t>000 1 01 00000 00 0000 000</t>
  </si>
  <si>
    <t>Налог на доходы физических лиц</t>
  </si>
  <si>
    <t>000 1 01 02000 01 0000 110</t>
  </si>
  <si>
    <t>Налог на доходы физических лиц с доходов, источником которых является налоговый агент, за исключением доходов, в отношении которых исчисление и уплата налога осуществляются в соответствии со статьями 227, 227.1 и 228 Налогового кодекса Российской Федерации,а также доходов от долевого участия в организации, полученных в виде дивидентов</t>
  </si>
  <si>
    <t>182 1 01 02010 01 0000 110</t>
  </si>
  <si>
    <t>ДОХОДЫ ОТ ОКАЗАНИЯ ПЛАТНЫХ УСЛУГ И КОМПЕНСАЦИИ ЗАТРАТ ГОСУДАРСТВА</t>
  </si>
  <si>
    <t>000 1 13 00000 00 0000 000</t>
  </si>
  <si>
    <t>Доходы от компенсации затрат государства</t>
  </si>
  <si>
    <t>000 1 13 02000 00 0000 130</t>
  </si>
  <si>
    <t>Прочие доходы от компенсации затрат государства </t>
  </si>
  <si>
    <t>000 1 13 02990 00 0000 130</t>
  </si>
  <si>
    <t>Прочие доходы от компенсации затрат бюджетов внутригородских муниципальных образований городов федерального 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</si>
  <si>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</si>
  <si>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СанктПетербурга в соответствии с законодательством Санкт-Петербурга</t>
  </si>
  <si>
    <t>867 1 13 02993 03 0100 130</t>
  </si>
  <si>
    <t>БЕЗВОЗМЕЗДНЫЕ ПОСТУПЛЕНИЯ</t>
  </si>
  <si>
    <t>000 2 00 00000 00 0000 000</t>
  </si>
  <si>
    <t>БЕЗВОЗМЕЗДНЫЕ ПОСТУПЛЕНИЯ ОТ ДРУГИХ БЮДЖЕТОВ БЮДЖЕТНОЙ СИСТЕМЫ РОССИЙСКОЙ ФЕДЕРАЦИИ</t>
  </si>
  <si>
    <t>000 2 02 00000 00 0000 000</t>
  </si>
  <si>
    <t>Дотации бюджетам бюджетной системы Российской Федерации</t>
  </si>
  <si>
    <t>000 2 02 10000 00 0000 150</t>
  </si>
  <si>
    <t>Дотации на выравнивание бюджетной обеспеченности</t>
  </si>
  <si>
    <t>000 2 02 15001 00 0000 150</t>
  </si>
  <si>
    <t>Дотации бюджетам внутригородских муниципальных образований городов федерального значения на выравнивание бюджетной обеспеченности из бюджета субъекта Российской Федерации</t>
  </si>
  <si>
    <t>890 2 02 15001 03 0000 150</t>
  </si>
  <si>
    <t>Субвенции бюджетам бюджетной системы Российской Федерации</t>
  </si>
  <si>
    <t>000 2 02 30000 00 0000 150</t>
  </si>
  <si>
    <t>Субвенции местным бюджетам на выполнение передаваемых полномочий субъектов Российской Федерации </t>
  </si>
  <si>
    <t>000 2 02 30024 00 0000 150</t>
  </si>
  <si>
    <t>Субвенции бюджетам внутригородских муниципальных образований городов федерального значения на выполнение передаваемых полномочий субъектов Российской Федерации</t>
  </si>
  <si>
    <t>000 2 02 30024 03 0000 150</t>
  </si>
  <si>
    <t>Субвенции бюджетам внутригородских муниципальных образований Санкт-Петербурга на выполнение отдельных государственных полномочий Санкт-Петербурга по организации и осуществлению деятельности по опеке и попечительству</t>
  </si>
  <si>
    <t>890 2 02 30024 03 0100 150</t>
  </si>
  <si>
    <t>Субвенции бюджетам внутригородских муниципальных образований Санкт-Петербурга на выполнение отдельного государственного полномочия Санкт-Петербурга по определению должностных лиц, уполномоченных             составлять протоколы об административных правонарушениях, и составлению протоколов об административных правонарушениях</t>
  </si>
  <si>
    <t>890 2 02 30024 03 0200 150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</si>
  <si>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</si>
  <si>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</si>
  <si>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
куну (попечителю), приемному родителю</t>
  </si>
  <si>
    <t>000 2 02 30027 03 0000 150</t>
  </si>
  <si>
    <t>Субвенции бюджетам внутригородских муниципальных образований СанктПетербурга на содержание ребенка в семье опекуна и приемной семье</t>
  </si>
  <si>
    <t>890 2 02 30027 03 0100 150</t>
  </si>
  <si>
    <t>Отчет об исполнении бюджета внутригородского муниципального образования города федерального значения Санкт-Петербурга поселок Солнечное за 2023 год по ведомственной структуре расходов бюджета</t>
  </si>
  <si>
    <t>Наименование</t>
  </si>
  <si>
    <t>Код ГБРС</t>
  </si>
  <si>
    <t>Код раздела и подраздела</t>
  </si>
  <si>
    <t>Код целевой статья</t>
  </si>
  <si>
    <t>Код вида расходов</t>
  </si>
  <si>
    <t>Утверждено на 2023год</t>
  </si>
  <si>
    <t xml:space="preserve">Исполнено на 01.01.2024 </t>
  </si>
  <si>
    <t>Расходы бюджета всего: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</si>
  <si>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</si>
  <si>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938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</si>
  <si>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</si>
  <si>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</si>
  <si>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</si>
  <si>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</si>
  <si>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 xml:space="preserve"> 0102</t>
  </si>
  <si>
    <t xml:space="preserve">Содержание Главы муниципального образования, исполняющего полномочия Председателя Муниципального совета </t>
  </si>
  <si>
    <t>0102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</si>
  <si>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</si>
  <si>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</si>
  <si>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</si>
  <si>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</si>
  <si>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</si>
  <si>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Компенсация депутатам, осуществляющим свои полномочия на непостоянной основе</t>
  </si>
  <si>
    <t>0020000020</t>
  </si>
  <si>
    <t>Содержание и обеспечение деятельности представительного органа муниципального образования</t>
  </si>
  <si>
    <t>0020000021</t>
  </si>
  <si>
    <t xml:space="preserve">Закупка товаров, работ и услуг для обеспечения государственных (муниципальных) нужд
</t>
  </si>
  <si>
    <t>200</t>
  </si>
  <si>
    <t>Иные бюджетные ассигнования</t>
  </si>
  <si>
    <t>800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</si>
  <si>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</si>
  <si>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</si>
  <si>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</si>
  <si>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</si>
  <si>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МЕСТНАЯ АДМИНИСТРАЦИЯ ВНУТРИГОРОДСКОГО МУНИЦИПАЛЬНОГО ОБРАЗОВАНИЯ ГОРОДА ФЕДЕРАЛЬНОГО ЗНАЧЕНИЯ САНКТ-ПЕТЕРБУРГА  ПОСЕЛОК СОЛНЕЧНОЕ</t>
  </si>
  <si>
    <t>890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</si>
  <si>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</si>
  <si>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</si>
  <si>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Главы местной администрации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</si>
  <si>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</si>
  <si>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</si>
  <si>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0020000031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</si>
  <si>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</si>
  <si>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</si>
  <si>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Резервные фонды</t>
  </si>
  <si>
    <t>0111</t>
  </si>
  <si>
    <t>Резервный фонд местной администрации</t>
  </si>
  <si>
    <t>0700000060</t>
  </si>
  <si>
    <t xml:space="preserve">Расходы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</si>
  <si>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1500000050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</si>
  <si>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</si>
  <si>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09200G0100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</si>
  <si>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</si>
  <si>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</si>
  <si>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</si>
  <si>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</si>
  <si>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</si>
  <si>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Другие вопросы в области национальной безопасности и правоохранительной деятельности</t>
  </si>
  <si>
    <t>0314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</si>
  <si>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</si>
  <si>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Национальная экономика</t>
  </si>
  <si>
    <t>0400</t>
  </si>
  <si>
    <t xml:space="preserve"> Общеэкономические вопросы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</si>
  <si>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</si>
  <si>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</si>
  <si>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Дорожное хозяйство (дорожные фонды)</t>
  </si>
  <si>
    <t>0409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</si>
  <si>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</si>
  <si>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3150000110</t>
  </si>
  <si>
    <t>Жилищно-коммунальное хозяйство</t>
  </si>
  <si>
    <t>0500</t>
  </si>
  <si>
    <t>Благоустройство</t>
  </si>
  <si>
    <t>0503</t>
  </si>
  <si>
    <t>Организация благоустройства территории муниципального образования в соответствии с законодательством Санкт-Петербурга</t>
  </si>
  <si>
    <t>Осуществление работ в сфере озеленения на территории муниципального образования в соответствии с законодательством Санкт-Петербурга</t>
  </si>
  <si>
    <t>Организация благоустройства в отношении расположенных в границах муниципального образования земельных участков, находящихся в государственной собственности Санкт-Петербурга, а также земель и земельных участков, государственная собственность на которые не разграничена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</si>
  <si>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</si>
  <si>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</si>
  <si>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</si>
  <si>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</si>
  <si>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</si>
  <si>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</si>
  <si>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 xml:space="preserve">Молодежная политика </t>
  </si>
  <si>
    <t>0707</t>
  </si>
  <si>
    <t xml:space="preserve">Проведение мероприятий по военно-патриотическому воспитанию молодежи  муниципального образования </t>
  </si>
  <si>
    <t>4310000190</t>
  </si>
  <si>
    <t>Культура, кинематография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</si>
  <si>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</si>
  <si>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</si>
  <si>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</si>
  <si>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</si>
  <si>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</si>
  <si>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Социальная политика</t>
  </si>
  <si>
    <t>1000</t>
  </si>
  <si>
    <t xml:space="preserve">Социальное обеспечение населения
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</si>
  <si>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</si>
  <si>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 xml:space="preserve">Социальное обеспечение и иные выплаты населению
</t>
  </si>
  <si>
    <t>300</t>
  </si>
  <si>
    <t>Охрана семьи и детства</t>
  </si>
  <si>
    <t>Расходы на исполнение государственного
полномочия по выплате денежных средст
в на содержание ребенка в семье опекуна
и приемной семье за счет субвенции из бю
джета Санкт-Петербурга</t>
  </si>
  <si>
    <t>51100G0860</t>
  </si>
  <si>
    <t>Социальное обеспечение и иные выплаты
 населению</t>
  </si>
  <si>
    <t>Другие вопросы в области социальной политики</t>
  </si>
  <si>
    <t>1006</t>
  </si>
  <si>
    <t>Оказание натуральной помощи малообеспеченным гражданам,  в виде обеспечения их топливом</t>
  </si>
  <si>
    <t>Физическая культура и спорт</t>
  </si>
  <si>
    <t>1100</t>
  </si>
  <si>
    <t>Физическая культура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</si>
  <si>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</si>
  <si>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</si>
  <si>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</si>
  <si>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</si>
  <si>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</si>
  <si>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</si>
  <si>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</si>
  <si>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4570000250</t>
  </si>
  <si>
    <t xml:space="preserve">Отчет об исполнении бюджета внутригородского муниципального образования города федерального значения Санкт-Петербурга поселок Солнечное за 2023 год по разделам и подразделам классификации расходов бюджета </t>
  </si>
  <si>
    <t>Код ГРБС</t>
  </si>
  <si>
    <t>Исполнено на 01.01.2024 год</t>
  </si>
  <si>
    <t>2</t>
  </si>
  <si>
    <t>3</t>
  </si>
  <si>
    <t>4</t>
  </si>
  <si>
    <t>5</t>
  </si>
  <si>
    <t>Расходы бюджета - всего</t>
  </si>
  <si>
    <t>Общегосударственные вопросы</t>
  </si>
  <si>
    <t>01</t>
  </si>
  <si>
    <t>Функционирование высшего должностного лица субъекта Российской Федерации и муниципального образования</t>
  </si>
  <si>
    <t>02</t>
  </si>
  <si>
    <t>Функционирование законодательных (представительных) органов государственной власти и представительных органов муниципальных образований</t>
  </si>
  <si>
    <t>03</t>
  </si>
  <si>
    <t>Функционирование Правительства Российской Федерации, высших исполнительных органов государственной власти субъектов Российской Федерации, местных администраций</t>
  </si>
  <si>
    <t>04</t>
  </si>
  <si>
    <t>Резервные фонды</t>
  </si>
  <si>
    <t>11</t>
  </si>
  <si>
    <t>Другие общегосударственные вопросы</t>
  </si>
  <si>
    <t>13</t>
  </si>
  <si>
    <t>Национальная безопасность и правоохранительная деятельность</t>
  </si>
  <si>
    <t>Другие вопросы в области национальной безопасности и правоохранительной деятельности</t>
  </si>
  <si>
    <t>14</t>
  </si>
  <si>
    <t>Национальная экономика</t>
  </si>
  <si>
    <t>Дорожное хозяйство (дорожные фонды)</t>
  </si>
  <si>
    <t>09</t>
  </si>
  <si>
    <t>Жилищно-коммунальное хозяйство</t>
  </si>
  <si>
    <t>05</t>
  </si>
  <si>
    <t>07</t>
  </si>
  <si>
    <t>Профессиональная подготовка, переподготовка и повышение квалификации</t>
  </si>
  <si>
    <t>Молодежная политика</t>
  </si>
  <si>
    <t>Культура, кинематография</t>
  </si>
  <si>
    <t>08</t>
  </si>
  <si>
    <t>Культура </t>
  </si>
  <si>
    <t>Социальная политика</t>
  </si>
  <si>
    <t>10</t>
  </si>
  <si>
    <t>Социальное обеспечение населения</t>
  </si>
  <si>
    <t>Другие вопросы в области социальной политики</t>
  </si>
  <si>
    <t>06</t>
  </si>
  <si>
    <t>Физическая культура и спорт</t>
  </si>
  <si>
    <t>Физическая культура</t>
  </si>
  <si>
    <t>Средства массовой информации</t>
  </si>
  <si>
    <t>12</t>
  </si>
  <si>
    <t>Периодическая печать и издательства</t>
  </si>
  <si>
    <t>Отчет об исполнении бюджета внутригородского муниципального образования города федерального значения Санкт-Петербурга поселок Солнечное за 2023 год по кодам классификации источников финансирования дефицита бюджета</t>
  </si>
  <si>
    <t>Код бюджетной классификации</t>
  </si>
  <si>
    <t>Наименование источника доходов</t>
  </si>
  <si>
    <t>План на 2023 год</t>
  </si>
  <si>
    <t>Исполнено 01.01.2024</t>
  </si>
  <si>
    <t>000 01 00 00 00 00 0000 000</t>
  </si>
  <si>
    <t>ИСТОЧНИКИ ВНУТРЕННЕГО ФИНАНСИРОВАНИЯДЕФИЦИТА БЮДЖЕТА</t>
  </si>
  <si>
    <t>000 01 05 00 00 00 0000 000</t>
  </si>
  <si>
    <t>Изменение остатков средств на счетах по учету средств бюджета</t>
  </si>
  <si>
    <t>890 01 05 02 01 03 0000 510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</si>
  <si>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</si>
  <si>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890 01 05 02 01 03 0000 610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</si>
  <si>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</si>
  <si>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 xml:space="preserve">                                                                 Итого:</t>
  </si>
  <si>
    <t xml:space="preserve"> Приложение 2 к Решению МС МО пос.Солнечное от09.04.2024 №15</t>
  </si>
  <si>
    <t>Приложение 3 к Решению МС МО пос.Солнечное от  09.04.2024 №15</t>
  </si>
  <si>
    <t>Приложение 4 к Решению МС МО пос.Солнечное от  09.04.2024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</si>
</sst>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#\ ##0.00"/>
    <numFmt numFmtId="165" formatCode="_-* #,##0.00_-;\-* #,##0.00_-;_-* \-??_-;_-@_-"/>
    <numFmt numFmtId="166" formatCode="#,##0.0"/>
  </numFmts>
  <fonts count="40" x14ac:knownFonts="1">
    <font>
      <sz val="11"/>
      <color rgb="FF000000"/>
      <name val="Calibri"/>
    </font>
    <font>
      <sz val="11"/>
      <color rgb="FF000000"/>
      <name val="Times New Roman"/>
    </font>
    <font>
      <i/>
      <sz val="10"/>
      <color theme="3"/>
      <name val="Times New Roman"/>
    </font>
    <font>
      <sz val="6"/>
      <color rgb="FF000000"/>
      <name val="Times New Roman"/>
    </font>
    <font>
      <sz val="8"/>
      <color rgb="FF000000"/>
      <name val="Times New Roman"/>
    </font>
    <font>
      <b/>
      <sz val="14"/>
      <color rgb="FF000000"/>
      <name val="Times New Roman"/>
    </font>
    <font>
      <b/>
      <sz val="10"/>
      <color rgb="FF000000"/>
      <name val="Times New Roman"/>
    </font>
    <font>
      <b/>
      <sz val="7"/>
      <name val="Times New Roman"/>
    </font>
    <font>
      <sz val="10"/>
      <color rgb="FF000000"/>
      <name val="Times New Roman"/>
    </font>
    <font>
      <i/>
      <sz val="11"/>
      <color theme="3"/>
      <name val="Times New Roman"/>
    </font>
    <font>
      <sz val="10"/>
      <name val="Times New Roman"/>
    </font>
    <font>
      <b/>
      <sz val="10"/>
      <name val="Times New Roman"/>
    </font>
    <font>
      <b/>
      <sz val="11"/>
      <name val="Times New Roman"/>
    </font>
    <font>
      <b/>
      <sz val="9"/>
      <name val="Times New Roman"/>
    </font>
    <font>
      <sz val="10"/>
      <color theme="1"/>
      <name val="Times New Roman"/>
    </font>
    <font>
      <sz val="11"/>
      <name val="Times New Roman"/>
    </font>
    <font>
      <i/>
      <sz val="8"/>
      <color rgb="FF000000"/>
      <name val="Times New Roman"/>
    </font>
    <font>
      <sz val="10"/>
      <name val="MS Sans Serif"/>
    </font>
    <font>
      <sz val="12"/>
      <color theme="1"/>
      <name val="Times New Roman"/>
    </font>
    <font>
      <sz val="12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b/>
      <sz val="11"/>
      <color theme="1"/>
      <name val="Times New Roman"/>
    </font>
    <font>
      <b/>
      <sz val="9"/>
      <color theme="1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i/>
      <sz val="10"/>
      <color theme="3"/>
      <name val="Times New Roman"/>
    </font>
    <font>
      <sz val="11"/>
      <color rgb="FF000000"/>
      <name val="Calibri"/>
    </font>
    <font>
      <sz val="6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14"/>
      <color rgb="FF000000"/>
      <name val="Times New Roman"/>
    </font>
    <font>
      <b/>
      <sz val="10"/>
      <color rgb="FF000000"/>
      <name val="Times New Roman"/>
    </font>
    <font>
      <b/>
      <sz val="7"/>
      <name val="Times New Roman"/>
    </font>
    <font>
      <sz val="7"/>
      <name val="Times New Roman"/>
    </font>
    <font>
      <i/>
      <sz val="10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i/>
      <sz val="10"/>
      <color theme="3"/>
      <name val="Times New Roman"/>
      <family val="1"/>
      <charset val="204"/>
    </font>
    <font>
      <i/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 applyNumberFormat="1" applyFont="1"/>
    <xf numFmtId="49" fontId="0" fillId="0" borderId="0" xfId="0" applyNumberFormat="1" applyFont="1"/>
    <xf numFmtId="49" fontId="1" fillId="0" borderId="0" xfId="0" applyNumberFormat="1" applyFont="1"/>
    <xf numFmtId="49" fontId="4" fillId="0" borderId="0" xfId="0" applyNumberFormat="1" applyFont="1"/>
    <xf numFmtId="0" fontId="4" fillId="0" borderId="0" xfId="0" applyNumberFormat="1" applyFont="1"/>
    <xf numFmtId="49" fontId="3" fillId="0" borderId="3" xfId="0" applyNumberFormat="1" applyFont="1" applyBorder="1" applyAlignment="1">
      <alignment horizontal="center"/>
    </xf>
    <xf numFmtId="0" fontId="1" fillId="0" borderId="0" xfId="0" applyNumberFormat="1" applyFont="1"/>
    <xf numFmtId="49" fontId="0" fillId="0" borderId="0" xfId="0" applyNumberFormat="1" applyFont="1" applyAlignment="1">
      <alignment horizontal="center"/>
    </xf>
    <xf numFmtId="165" fontId="0" fillId="0" borderId="0" xfId="0" applyNumberFormat="1" applyFont="1"/>
    <xf numFmtId="49" fontId="1" fillId="0" borderId="0" xfId="0" applyNumberFormat="1" applyFont="1" applyAlignment="1">
      <alignment horizontal="center"/>
    </xf>
    <xf numFmtId="165" fontId="1" fillId="0" borderId="0" xfId="0" applyNumberFormat="1" applyFont="1"/>
    <xf numFmtId="49" fontId="4" fillId="0" borderId="0" xfId="0" applyNumberFormat="1" applyFont="1" applyAlignment="1">
      <alignment horizontal="center"/>
    </xf>
    <xf numFmtId="165" fontId="4" fillId="0" borderId="0" xfId="0" applyNumberFormat="1" applyFont="1"/>
    <xf numFmtId="0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center" vertical="center"/>
    </xf>
    <xf numFmtId="165" fontId="10" fillId="0" borderId="0" xfId="0" applyNumberFormat="1" applyFont="1"/>
    <xf numFmtId="165" fontId="10" fillId="0" borderId="0" xfId="0" applyNumberFormat="1" applyFont="1" applyAlignment="1">
      <alignment vertical="center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right" vertical="center" wrapText="1"/>
    </xf>
    <xf numFmtId="0" fontId="11" fillId="0" borderId="3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vertical="top" wrapText="1"/>
    </xf>
    <xf numFmtId="0" fontId="10" fillId="0" borderId="3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right" vertical="center" wrapText="1"/>
    </xf>
    <xf numFmtId="166" fontId="11" fillId="0" borderId="3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0" fontId="10" fillId="0" borderId="3" xfId="0" applyNumberFormat="1" applyFont="1" applyBorder="1" applyAlignment="1">
      <alignment vertical="center" wrapText="1"/>
    </xf>
    <xf numFmtId="0" fontId="11" fillId="2" borderId="3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right" vertical="center" wrapText="1"/>
    </xf>
    <xf numFmtId="0" fontId="14" fillId="0" borderId="3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vertical="top" wrapText="1"/>
    </xf>
    <xf numFmtId="165" fontId="15" fillId="2" borderId="3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11" fillId="0" borderId="3" xfId="0" applyNumberFormat="1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right" vertical="center" wrapText="1"/>
    </xf>
    <xf numFmtId="0" fontId="10" fillId="0" borderId="3" xfId="0" applyNumberFormat="1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17" fillId="0" borderId="0" xfId="0" applyNumberFormat="1" applyFont="1"/>
    <xf numFmtId="0" fontId="18" fillId="0" borderId="0" xfId="0" applyNumberFormat="1" applyFont="1"/>
    <xf numFmtId="0" fontId="19" fillId="0" borderId="0" xfId="0" applyNumberFormat="1" applyFont="1" applyAlignment="1">
      <alignment horizontal="right"/>
    </xf>
    <xf numFmtId="0" fontId="20" fillId="0" borderId="0" xfId="0" applyNumberFormat="1" applyFont="1"/>
    <xf numFmtId="0" fontId="21" fillId="0" borderId="0" xfId="0" applyNumberFormat="1" applyFont="1" applyAlignment="1">
      <alignment horizontal="center"/>
    </xf>
    <xf numFmtId="0" fontId="22" fillId="0" borderId="0" xfId="0" applyNumberFormat="1" applyFont="1"/>
    <xf numFmtId="0" fontId="22" fillId="0" borderId="8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wrapText="1"/>
    </xf>
    <xf numFmtId="0" fontId="22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4" fontId="22" fillId="0" borderId="3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4" fontId="24" fillId="0" borderId="3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3" xfId="0" applyNumberFormat="1" applyFont="1" applyBorder="1"/>
    <xf numFmtId="0" fontId="24" fillId="0" borderId="0" xfId="0" applyNumberFormat="1" applyFont="1"/>
    <xf numFmtId="49" fontId="5" fillId="0" borderId="0" xfId="0" applyNumberFormat="1" applyFont="1" applyAlignment="1">
      <alignment horizont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1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right"/>
    </xf>
    <xf numFmtId="0" fontId="24" fillId="0" borderId="3" xfId="0" applyNumberFormat="1" applyFont="1" applyBorder="1" applyAlignment="1">
      <alignment horizontal="left" vertical="top" wrapText="1"/>
    </xf>
    <xf numFmtId="0" fontId="24" fillId="0" borderId="14" xfId="0" applyNumberFormat="1" applyFont="1" applyBorder="1" applyAlignment="1">
      <alignment horizontal="left" vertical="top" wrapText="1"/>
    </xf>
    <xf numFmtId="0" fontId="22" fillId="0" borderId="16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top" wrapText="1"/>
    </xf>
    <xf numFmtId="0" fontId="22" fillId="0" borderId="9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3" xfId="0" applyNumberFormat="1" applyFont="1" applyBorder="1" applyAlignment="1">
      <alignment horizontal="left" vertical="top" wrapText="1"/>
    </xf>
    <xf numFmtId="0" fontId="22" fillId="0" borderId="14" xfId="0" applyNumberFormat="1" applyFont="1" applyBorder="1" applyAlignment="1">
      <alignment horizontal="left" vertical="top" wrapText="1"/>
    </xf>
    <xf numFmtId="0" fontId="23" fillId="0" borderId="6" xfId="0" applyNumberFormat="1" applyFont="1" applyBorder="1" applyAlignment="1">
      <alignment horizontal="right"/>
    </xf>
    <xf numFmtId="0" fontId="23" fillId="0" borderId="7" xfId="0" applyNumberFormat="1" applyFont="1" applyBorder="1" applyAlignment="1">
      <alignment horizontal="right"/>
    </xf>
    <xf numFmtId="49" fontId="25" fillId="0" borderId="0" xfId="0" applyNumberFormat="1" applyFont="1"/>
    <xf numFmtId="49" fontId="26" fillId="0" borderId="0" xfId="0" applyNumberFormat="1" applyFont="1" applyAlignment="1">
      <alignment wrapText="1"/>
    </xf>
    <xf numFmtId="0" fontId="27" fillId="0" borderId="0" xfId="0" applyNumberFormat="1" applyFont="1" applyAlignment="1">
      <alignment wrapText="1"/>
    </xf>
    <xf numFmtId="0" fontId="28" fillId="0" borderId="0" xfId="0" applyNumberFormat="1" applyFont="1" applyAlignment="1">
      <alignment wrapText="1"/>
    </xf>
    <xf numFmtId="0" fontId="28" fillId="0" borderId="0" xfId="0" applyNumberFormat="1" applyFont="1"/>
    <xf numFmtId="0" fontId="27" fillId="0" borderId="0" xfId="0" applyNumberFormat="1" applyFont="1"/>
    <xf numFmtId="49" fontId="29" fillId="0" borderId="0" xfId="0" applyNumberFormat="1" applyFont="1"/>
    <xf numFmtId="49" fontId="30" fillId="0" borderId="0" xfId="0" applyNumberFormat="1" applyFont="1"/>
    <xf numFmtId="0" fontId="30" fillId="0" borderId="0" xfId="0" applyNumberFormat="1" applyFont="1"/>
    <xf numFmtId="0" fontId="29" fillId="0" borderId="0" xfId="0" applyNumberFormat="1" applyFont="1"/>
    <xf numFmtId="49" fontId="31" fillId="0" borderId="0" xfId="0" applyNumberFormat="1" applyFont="1" applyAlignment="1">
      <alignment horizontal="center" wrapText="1"/>
    </xf>
    <xf numFmtId="0" fontId="30" fillId="0" borderId="1" xfId="0" applyNumberFormat="1" applyFont="1" applyBorder="1" applyAlignment="1">
      <alignment horizontal="right"/>
    </xf>
    <xf numFmtId="0" fontId="30" fillId="0" borderId="2" xfId="0" applyNumberFormat="1" applyFont="1" applyBorder="1" applyAlignment="1">
      <alignment horizontal="right"/>
    </xf>
    <xf numFmtId="49" fontId="32" fillId="0" borderId="3" xfId="0" applyNumberFormat="1" applyFont="1" applyBorder="1" applyAlignment="1">
      <alignment horizontal="center" vertical="center" wrapText="1"/>
    </xf>
    <xf numFmtId="0" fontId="32" fillId="0" borderId="3" xfId="0" applyNumberFormat="1" applyFont="1" applyBorder="1" applyAlignment="1">
      <alignment horizontal="center" vertical="center" wrapText="1"/>
    </xf>
    <xf numFmtId="49" fontId="32" fillId="0" borderId="4" xfId="0" applyNumberFormat="1" applyFont="1" applyBorder="1" applyAlignment="1">
      <alignment horizontal="center" vertical="center" wrapText="1"/>
    </xf>
    <xf numFmtId="0" fontId="32" fillId="0" borderId="4" xfId="0" applyNumberFormat="1" applyFont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0" fontId="32" fillId="0" borderId="5" xfId="0" applyNumberFormat="1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/>
    </xf>
    <xf numFmtId="0" fontId="28" fillId="0" borderId="3" xfId="0" applyNumberFormat="1" applyFont="1" applyBorder="1" applyAlignment="1">
      <alignment horizontal="center"/>
    </xf>
    <xf numFmtId="0" fontId="33" fillId="0" borderId="3" xfId="0" applyNumberFormat="1" applyFont="1" applyBorder="1" applyAlignment="1">
      <alignment horizontal="left" vertical="center" wrapText="1"/>
    </xf>
    <xf numFmtId="0" fontId="33" fillId="0" borderId="3" xfId="0" applyNumberFormat="1" applyFont="1" applyBorder="1" applyAlignment="1">
      <alignment horizontal="center" vertical="center" wrapText="1"/>
    </xf>
    <xf numFmtId="164" fontId="33" fillId="0" borderId="3" xfId="0" applyNumberFormat="1" applyFont="1" applyBorder="1" applyAlignment="1">
      <alignment horizontal="right" vertical="center" wrapText="1"/>
    </xf>
    <xf numFmtId="2" fontId="33" fillId="0" borderId="3" xfId="0" applyNumberFormat="1" applyFont="1" applyBorder="1" applyAlignment="1">
      <alignment horizontal="right" vertical="center" wrapText="1"/>
    </xf>
    <xf numFmtId="0" fontId="34" fillId="0" borderId="3" xfId="0" applyNumberFormat="1" applyFont="1" applyBorder="1" applyAlignment="1">
      <alignment horizontal="left" vertical="center" wrapText="1"/>
    </xf>
    <xf numFmtId="0" fontId="34" fillId="0" borderId="3" xfId="0" applyNumberFormat="1" applyFont="1" applyBorder="1" applyAlignment="1">
      <alignment horizontal="center" vertical="center" wrapText="1"/>
    </xf>
    <xf numFmtId="2" fontId="34" fillId="0" borderId="3" xfId="0" applyNumberFormat="1" applyFont="1" applyBorder="1" applyAlignment="1">
      <alignment horizontal="right" vertical="center" wrapText="1"/>
    </xf>
    <xf numFmtId="4" fontId="33" fillId="0" borderId="3" xfId="0" applyNumberFormat="1" applyFont="1" applyBorder="1" applyAlignment="1">
      <alignment horizontal="right" vertical="center" wrapText="1"/>
    </xf>
    <xf numFmtId="4" fontId="34" fillId="0" borderId="3" xfId="0" applyNumberFormat="1" applyFont="1" applyBorder="1" applyAlignment="1">
      <alignment horizontal="right" vertical="center" wrapText="1"/>
    </xf>
    <xf numFmtId="0" fontId="25" fillId="0" borderId="0" xfId="0" applyNumberFormat="1" applyFont="1"/>
    <xf numFmtId="49" fontId="35" fillId="0" borderId="0" xfId="0" applyNumberFormat="1" applyFont="1" applyAlignment="1">
      <alignment horizontal="left" vertical="center"/>
    </xf>
    <xf numFmtId="49" fontId="36" fillId="0" borderId="0" xfId="0" applyNumberFormat="1" applyFont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49" fontId="36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left" vertical="top"/>
    </xf>
    <xf numFmtId="49" fontId="36" fillId="0" borderId="0" xfId="0" applyNumberFormat="1" applyFont="1" applyAlignment="1">
      <alignment horizontal="center" vertical="top"/>
    </xf>
    <xf numFmtId="0" fontId="36" fillId="0" borderId="0" xfId="0" applyNumberFormat="1" applyFont="1" applyAlignment="1">
      <alignment horizontal="right" vertical="top"/>
    </xf>
    <xf numFmtId="49" fontId="37" fillId="0" borderId="0" xfId="0" applyNumberFormat="1" applyFont="1"/>
    <xf numFmtId="0" fontId="37" fillId="0" borderId="0" xfId="0" applyNumberFormat="1" applyFont="1"/>
    <xf numFmtId="49" fontId="36" fillId="0" borderId="0" xfId="0" applyNumberFormat="1" applyFont="1" applyAlignment="1">
      <alignment vertical="center"/>
    </xf>
    <xf numFmtId="0" fontId="36" fillId="0" borderId="0" xfId="0" applyNumberFormat="1" applyFont="1"/>
    <xf numFmtId="49" fontId="27" fillId="0" borderId="0" xfId="0" applyNumberFormat="1" applyFont="1"/>
    <xf numFmtId="49" fontId="38" fillId="0" borderId="0" xfId="0" applyNumberFormat="1" applyFont="1" applyAlignment="1">
      <alignment horizontal="left" wrapText="1"/>
    </xf>
    <xf numFmtId="49" fontId="39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/>
  </sheetViews>
  <sheetFormatPr defaultColWidth="8.5703125" defaultRowHeight="15" x14ac:dyDescent="0.25"/>
  <cols>
    <col min="1" max="1" width="47.28515625" style="133" customWidth="1"/>
    <col min="2" max="2" width="26.140625" style="133" customWidth="1"/>
    <col min="3" max="3" width="14.42578125" style="95" customWidth="1"/>
    <col min="4" max="4" width="12.42578125" style="95" customWidth="1"/>
    <col min="5" max="1015" width="8.5703125" style="95"/>
    <col min="1016" max="1022" width="9.140625" style="95" customWidth="1"/>
    <col min="1023" max="16384" width="8.5703125" style="95"/>
  </cols>
  <sheetData>
    <row r="1" spans="1:8" ht="33.6" customHeight="1" x14ac:dyDescent="0.25">
      <c r="A1" s="90"/>
      <c r="B1" s="91" t="s">
        <v>0</v>
      </c>
      <c r="C1" s="91"/>
      <c r="D1" s="91"/>
      <c r="E1" s="92"/>
      <c r="F1" s="93"/>
      <c r="G1" s="94"/>
      <c r="H1" s="94"/>
    </row>
    <row r="2" spans="1:8" x14ac:dyDescent="0.25">
      <c r="A2" s="96"/>
      <c r="B2" s="97"/>
      <c r="C2" s="98"/>
      <c r="D2" s="99"/>
      <c r="F2" s="94"/>
      <c r="G2" s="94"/>
      <c r="H2" s="94"/>
    </row>
    <row r="3" spans="1:8" ht="14.45" customHeight="1" x14ac:dyDescent="0.25">
      <c r="A3" s="100" t="s">
        <v>1</v>
      </c>
      <c r="B3" s="100"/>
      <c r="C3" s="100"/>
      <c r="D3" s="100"/>
      <c r="F3" s="94"/>
      <c r="G3" s="94"/>
      <c r="H3" s="94"/>
    </row>
    <row r="4" spans="1:8" ht="14.45" customHeight="1" x14ac:dyDescent="0.25">
      <c r="A4" s="100"/>
      <c r="B4" s="100"/>
      <c r="C4" s="100"/>
      <c r="D4" s="100"/>
      <c r="F4" s="94"/>
      <c r="G4" s="94"/>
      <c r="H4" s="94"/>
    </row>
    <row r="5" spans="1:8" ht="14.45" customHeight="1" x14ac:dyDescent="0.25">
      <c r="A5" s="100"/>
      <c r="B5" s="100"/>
      <c r="C5" s="100"/>
      <c r="D5" s="100"/>
      <c r="F5" s="94"/>
      <c r="G5" s="94"/>
      <c r="H5" s="94"/>
    </row>
    <row r="6" spans="1:8" ht="14.45" customHeight="1" x14ac:dyDescent="0.25">
      <c r="A6" s="100"/>
      <c r="B6" s="100"/>
      <c r="C6" s="100"/>
      <c r="D6" s="100"/>
      <c r="F6" s="94"/>
      <c r="G6" s="94"/>
      <c r="H6" s="94"/>
    </row>
    <row r="7" spans="1:8" ht="14.45" customHeight="1" x14ac:dyDescent="0.25">
      <c r="A7" s="100"/>
      <c r="B7" s="100"/>
      <c r="C7" s="100"/>
      <c r="D7" s="100"/>
      <c r="F7" s="94"/>
      <c r="G7" s="94"/>
      <c r="H7" s="94"/>
    </row>
    <row r="8" spans="1:8" ht="3" customHeight="1" x14ac:dyDescent="0.25">
      <c r="A8" s="100"/>
      <c r="B8" s="100"/>
      <c r="C8" s="100"/>
      <c r="D8" s="100"/>
      <c r="F8" s="94"/>
      <c r="G8" s="94"/>
      <c r="H8" s="94"/>
    </row>
    <row r="9" spans="1:8" x14ac:dyDescent="0.25">
      <c r="A9" s="96"/>
      <c r="B9" s="97"/>
      <c r="C9" s="98"/>
      <c r="D9" s="99"/>
      <c r="F9" s="94"/>
      <c r="G9" s="94"/>
      <c r="H9" s="94"/>
    </row>
    <row r="10" spans="1:8" x14ac:dyDescent="0.25">
      <c r="A10" s="96"/>
      <c r="B10" s="97"/>
      <c r="C10" s="98"/>
      <c r="D10" s="99"/>
      <c r="F10" s="94"/>
      <c r="G10" s="94"/>
      <c r="H10" s="94"/>
    </row>
    <row r="11" spans="1:8" x14ac:dyDescent="0.25">
      <c r="A11" s="96"/>
      <c r="B11" s="97"/>
      <c r="C11" s="101" t="s">
        <v>2</v>
      </c>
      <c r="D11" s="102"/>
      <c r="F11" s="94"/>
      <c r="G11" s="94"/>
      <c r="H11" s="94"/>
    </row>
    <row r="12" spans="1:8" ht="16.149999999999999" customHeight="1" x14ac:dyDescent="0.25">
      <c r="A12" s="103" t="s">
        <v>3</v>
      </c>
      <c r="B12" s="103" t="s">
        <v>4</v>
      </c>
      <c r="C12" s="104" t="s">
        <v>5</v>
      </c>
      <c r="D12" s="104" t="s">
        <v>6</v>
      </c>
    </row>
    <row r="13" spans="1:8" x14ac:dyDescent="0.25">
      <c r="A13" s="105"/>
      <c r="B13" s="105"/>
      <c r="C13" s="106"/>
      <c r="D13" s="106"/>
    </row>
    <row r="14" spans="1:8" x14ac:dyDescent="0.25">
      <c r="A14" s="105"/>
      <c r="B14" s="105"/>
      <c r="C14" s="106"/>
      <c r="D14" s="106"/>
    </row>
    <row r="15" spans="1:8" ht="0.4" customHeight="1" x14ac:dyDescent="0.25">
      <c r="A15" s="107"/>
      <c r="B15" s="107"/>
      <c r="C15" s="108"/>
      <c r="D15" s="108"/>
    </row>
    <row r="16" spans="1:8" x14ac:dyDescent="0.25">
      <c r="A16" s="109">
        <v>1</v>
      </c>
      <c r="B16" s="109">
        <v>3</v>
      </c>
      <c r="C16" s="110">
        <v>4</v>
      </c>
      <c r="D16" s="110">
        <v>5</v>
      </c>
    </row>
    <row r="17" spans="1:4" ht="21" x14ac:dyDescent="0.25">
      <c r="A17" s="111" t="s">
        <v>7</v>
      </c>
      <c r="B17" s="112" t="s">
        <v>8</v>
      </c>
      <c r="C17" s="113">
        <f>C18+C27</f>
        <v>53013.9</v>
      </c>
      <c r="D17" s="113">
        <f>D18+D27</f>
        <v>52922.86</v>
      </c>
    </row>
    <row r="18" spans="1:4" x14ac:dyDescent="0.25">
      <c r="A18" s="111" t="s">
        <v>9</v>
      </c>
      <c r="B18" s="112" t="s">
        <v>10</v>
      </c>
      <c r="C18" s="114">
        <f>C19+C22</f>
        <v>1086.3</v>
      </c>
      <c r="D18" s="114">
        <f>D19+D22</f>
        <v>1118.3999999999999</v>
      </c>
    </row>
    <row r="19" spans="1:4" x14ac:dyDescent="0.25">
      <c r="A19" s="111" t="s">
        <v>11</v>
      </c>
      <c r="B19" s="112" t="s">
        <v>12</v>
      </c>
      <c r="C19" s="114">
        <f>C20</f>
        <v>174</v>
      </c>
      <c r="D19" s="114">
        <f>D20</f>
        <v>206.1</v>
      </c>
    </row>
    <row r="20" spans="1:4" x14ac:dyDescent="0.25">
      <c r="A20" s="111" t="s">
        <v>13</v>
      </c>
      <c r="B20" s="112" t="s">
        <v>14</v>
      </c>
      <c r="C20" s="114">
        <f>C21</f>
        <v>174</v>
      </c>
      <c r="D20" s="114">
        <f>D21</f>
        <v>206.1</v>
      </c>
    </row>
    <row r="21" spans="1:4" ht="52.5" x14ac:dyDescent="0.25">
      <c r="A21" s="115" t="s">
        <v>15</v>
      </c>
      <c r="B21" s="116" t="s">
        <v>16</v>
      </c>
      <c r="C21" s="117">
        <v>174</v>
      </c>
      <c r="D21" s="117">
        <v>206.1</v>
      </c>
    </row>
    <row r="22" spans="1:4" ht="21" x14ac:dyDescent="0.25">
      <c r="A22" s="111" t="s">
        <v>17</v>
      </c>
      <c r="B22" s="112" t="s">
        <v>18</v>
      </c>
      <c r="C22" s="114">
        <f t="shared" ref="C22:D25" si="0">C23</f>
        <v>912.3</v>
      </c>
      <c r="D22" s="114">
        <f t="shared" si="0"/>
        <v>912.3</v>
      </c>
    </row>
    <row r="23" spans="1:4" x14ac:dyDescent="0.25">
      <c r="A23" s="111" t="s">
        <v>19</v>
      </c>
      <c r="B23" s="112" t="s">
        <v>20</v>
      </c>
      <c r="C23" s="114">
        <f t="shared" si="0"/>
        <v>912.3</v>
      </c>
      <c r="D23" s="114">
        <f t="shared" si="0"/>
        <v>912.3</v>
      </c>
    </row>
    <row r="24" spans="1:4" x14ac:dyDescent="0.25">
      <c r="A24" s="111" t="s">
        <v>21</v>
      </c>
      <c r="B24" s="112" t="s">
        <v>22</v>
      </c>
      <c r="C24" s="114">
        <f t="shared" si="0"/>
        <v>912.3</v>
      </c>
      <c r="D24" s="114">
        <f t="shared" si="0"/>
        <v>912.3</v>
      </c>
    </row>
    <row r="25" spans="1:4" ht="21" x14ac:dyDescent="0.25">
      <c r="A25" s="115" t="s">
        <v>23</v>
      </c>
      <c r="B25" s="116" t="s">
        <v>24</v>
      </c>
      <c r="C25" s="117">
        <f t="shared" si="0"/>
        <v>912.3</v>
      </c>
      <c r="D25" s="117">
        <f t="shared" si="0"/>
        <v>912.3</v>
      </c>
    </row>
    <row r="26" spans="1:4" ht="42" x14ac:dyDescent="0.25">
      <c r="A26" s="115" t="s">
        <v>25</v>
      </c>
      <c r="B26" s="116" t="s">
        <v>26</v>
      </c>
      <c r="C26" s="117">
        <v>912.3</v>
      </c>
      <c r="D26" s="117">
        <v>912.3</v>
      </c>
    </row>
    <row r="27" spans="1:4" x14ac:dyDescent="0.25">
      <c r="A27" s="111" t="s">
        <v>27</v>
      </c>
      <c r="B27" s="112" t="s">
        <v>28</v>
      </c>
      <c r="C27" s="118">
        <f>C28</f>
        <v>51927.6</v>
      </c>
      <c r="D27" s="118">
        <f>D28</f>
        <v>51804.46</v>
      </c>
    </row>
    <row r="28" spans="1:4" ht="21" x14ac:dyDescent="0.25">
      <c r="A28" s="111" t="s">
        <v>29</v>
      </c>
      <c r="B28" s="112" t="s">
        <v>30</v>
      </c>
      <c r="C28" s="118">
        <f>C29+C32</f>
        <v>51927.6</v>
      </c>
      <c r="D28" s="118">
        <f>D29+D32</f>
        <v>51804.46</v>
      </c>
    </row>
    <row r="29" spans="1:4" x14ac:dyDescent="0.25">
      <c r="A29" s="111" t="s">
        <v>31</v>
      </c>
      <c r="B29" s="112" t="s">
        <v>32</v>
      </c>
      <c r="C29" s="118">
        <f>C30</f>
        <v>50464.2</v>
      </c>
      <c r="D29" s="118">
        <f>D30</f>
        <v>50464.2</v>
      </c>
    </row>
    <row r="30" spans="1:4" x14ac:dyDescent="0.25">
      <c r="A30" s="111" t="s">
        <v>33</v>
      </c>
      <c r="B30" s="112" t="s">
        <v>34</v>
      </c>
      <c r="C30" s="118">
        <f>C31</f>
        <v>50464.2</v>
      </c>
      <c r="D30" s="118">
        <f>D31</f>
        <v>50464.2</v>
      </c>
    </row>
    <row r="31" spans="1:4" ht="31.5" x14ac:dyDescent="0.25">
      <c r="A31" s="115" t="s">
        <v>35</v>
      </c>
      <c r="B31" s="116" t="s">
        <v>36</v>
      </c>
      <c r="C31" s="119">
        <v>50464.2</v>
      </c>
      <c r="D31" s="119">
        <v>50464.2</v>
      </c>
    </row>
    <row r="32" spans="1:4" x14ac:dyDescent="0.25">
      <c r="A32" s="111" t="s">
        <v>37</v>
      </c>
      <c r="B32" s="112" t="s">
        <v>38</v>
      </c>
      <c r="C32" s="118">
        <f>C33+C37</f>
        <v>1463.4</v>
      </c>
      <c r="D32" s="118">
        <f>D33+D37</f>
        <v>1340.2600000000002</v>
      </c>
    </row>
    <row r="33" spans="1:4" ht="21" x14ac:dyDescent="0.25">
      <c r="A33" s="111" t="s">
        <v>39</v>
      </c>
      <c r="B33" s="112" t="s">
        <v>40</v>
      </c>
      <c r="C33" s="118">
        <f>C34</f>
        <v>1151.7</v>
      </c>
      <c r="D33" s="118">
        <f>D34</f>
        <v>1028.6200000000001</v>
      </c>
    </row>
    <row r="34" spans="1:4" ht="31.5" x14ac:dyDescent="0.25">
      <c r="A34" s="115" t="s">
        <v>41</v>
      </c>
      <c r="B34" s="116" t="s">
        <v>42</v>
      </c>
      <c r="C34" s="119">
        <f>C35+C36</f>
        <v>1151.7</v>
      </c>
      <c r="D34" s="119">
        <f>D35+D36</f>
        <v>1028.6200000000001</v>
      </c>
    </row>
    <row r="35" spans="1:4" ht="42" x14ac:dyDescent="0.25">
      <c r="A35" s="115" t="s">
        <v>43</v>
      </c>
      <c r="B35" s="116" t="s">
        <v>44</v>
      </c>
      <c r="C35" s="119">
        <v>1142.9000000000001</v>
      </c>
      <c r="D35" s="119">
        <v>1019.82</v>
      </c>
    </row>
    <row r="36" spans="1:4" ht="55.5" customHeight="1" x14ac:dyDescent="0.25">
      <c r="A36" s="115" t="s">
        <v>45</v>
      </c>
      <c r="B36" s="116" t="s">
        <v>46</v>
      </c>
      <c r="C36" s="117">
        <v>8.8000000000000007</v>
      </c>
      <c r="D36" s="117">
        <v>8.8000000000000007</v>
      </c>
    </row>
    <row r="37" spans="1:4" ht="45" customHeight="1" x14ac:dyDescent="0.25">
      <c r="A37" s="111" t="s">
        <v>47</v>
      </c>
      <c r="B37" s="116" t="s">
        <v>48</v>
      </c>
      <c r="C37" s="117">
        <f>C38</f>
        <v>311.7</v>
      </c>
      <c r="D37" s="117">
        <f>D38</f>
        <v>311.64</v>
      </c>
    </row>
    <row r="38" spans="1:4" ht="46.5" customHeight="1" x14ac:dyDescent="0.25">
      <c r="A38" s="115" t="s">
        <v>49</v>
      </c>
      <c r="B38" s="116" t="s">
        <v>50</v>
      </c>
      <c r="C38" s="117">
        <f>C39</f>
        <v>311.7</v>
      </c>
      <c r="D38" s="117">
        <f>D39</f>
        <v>311.64</v>
      </c>
    </row>
    <row r="39" spans="1:4" ht="32.25" customHeight="1" x14ac:dyDescent="0.25">
      <c r="A39" s="115" t="s">
        <v>51</v>
      </c>
      <c r="B39" s="116" t="s">
        <v>52</v>
      </c>
      <c r="C39" s="117">
        <v>311.7</v>
      </c>
      <c r="D39" s="117">
        <v>311.64</v>
      </c>
    </row>
    <row r="40" spans="1:4" x14ac:dyDescent="0.25">
      <c r="A40" s="90"/>
      <c r="B40" s="90"/>
      <c r="C40" s="120"/>
      <c r="D40" s="120"/>
    </row>
    <row r="41" spans="1:4" x14ac:dyDescent="0.25">
      <c r="A41" s="90"/>
      <c r="B41" s="90"/>
      <c r="C41" s="120"/>
      <c r="D41" s="120"/>
    </row>
    <row r="42" spans="1:4" x14ac:dyDescent="0.25">
      <c r="A42" s="121"/>
      <c r="B42" s="90"/>
      <c r="C42" s="120"/>
      <c r="D42" s="120"/>
    </row>
    <row r="43" spans="1:4" ht="14.65" customHeight="1" x14ac:dyDescent="0.25">
      <c r="A43" s="122"/>
      <c r="B43" s="122"/>
      <c r="C43" s="123"/>
      <c r="D43" s="123"/>
    </row>
    <row r="44" spans="1:4" x14ac:dyDescent="0.25">
      <c r="A44" s="122"/>
      <c r="B44" s="122"/>
      <c r="C44" s="123"/>
      <c r="D44" s="123"/>
    </row>
    <row r="45" spans="1:4" x14ac:dyDescent="0.25">
      <c r="A45" s="122"/>
      <c r="B45" s="122"/>
      <c r="C45" s="123"/>
      <c r="D45" s="123"/>
    </row>
    <row r="46" spans="1:4" ht="1.1499999999999999" customHeight="1" x14ac:dyDescent="0.25">
      <c r="A46" s="122"/>
      <c r="B46" s="122"/>
      <c r="C46" s="123"/>
      <c r="D46" s="123"/>
    </row>
    <row r="47" spans="1:4" x14ac:dyDescent="0.25">
      <c r="A47" s="124"/>
      <c r="B47" s="124"/>
      <c r="C47" s="125"/>
      <c r="D47" s="125"/>
    </row>
    <row r="48" spans="1:4" x14ac:dyDescent="0.25">
      <c r="A48" s="126"/>
      <c r="B48" s="127"/>
      <c r="C48" s="128"/>
      <c r="D48" s="128"/>
    </row>
    <row r="49" spans="1:4" hidden="1" x14ac:dyDescent="0.25">
      <c r="A49" s="90"/>
      <c r="B49" s="90"/>
      <c r="C49" s="120"/>
      <c r="D49" s="120"/>
    </row>
    <row r="50" spans="1:4" x14ac:dyDescent="0.25">
      <c r="A50" s="90"/>
      <c r="B50" s="90"/>
      <c r="C50" s="120"/>
      <c r="D50" s="120"/>
    </row>
    <row r="51" spans="1:4" x14ac:dyDescent="0.25">
      <c r="A51" s="90"/>
      <c r="B51" s="90"/>
      <c r="C51" s="120"/>
      <c r="D51" s="120"/>
    </row>
    <row r="52" spans="1:4" x14ac:dyDescent="0.25">
      <c r="A52" s="121"/>
      <c r="B52" s="129"/>
      <c r="C52" s="130"/>
      <c r="D52" s="130"/>
    </row>
    <row r="53" spans="1:4" ht="14.65" customHeight="1" x14ac:dyDescent="0.25">
      <c r="A53" s="122"/>
      <c r="B53" s="122"/>
      <c r="C53" s="123"/>
      <c r="D53" s="123"/>
    </row>
    <row r="54" spans="1:4" x14ac:dyDescent="0.25">
      <c r="A54" s="122"/>
      <c r="B54" s="122"/>
      <c r="C54" s="123"/>
      <c r="D54" s="123"/>
    </row>
    <row r="55" spans="1:4" x14ac:dyDescent="0.25">
      <c r="A55" s="122"/>
      <c r="B55" s="122"/>
      <c r="C55" s="123"/>
      <c r="D55" s="123"/>
    </row>
    <row r="56" spans="1:4" x14ac:dyDescent="0.25">
      <c r="A56" s="122"/>
      <c r="B56" s="122"/>
      <c r="C56" s="123"/>
      <c r="D56" s="123"/>
    </row>
    <row r="57" spans="1:4" x14ac:dyDescent="0.25">
      <c r="A57" s="124"/>
      <c r="B57" s="124"/>
      <c r="C57" s="125"/>
      <c r="D57" s="125"/>
    </row>
    <row r="58" spans="1:4" x14ac:dyDescent="0.25">
      <c r="A58" s="126"/>
      <c r="B58" s="127"/>
      <c r="C58" s="128"/>
      <c r="D58" s="128"/>
    </row>
    <row r="59" spans="1:4" x14ac:dyDescent="0.25">
      <c r="A59" s="90"/>
      <c r="B59" s="90"/>
      <c r="C59" s="120"/>
      <c r="D59" s="120"/>
    </row>
    <row r="60" spans="1:4" x14ac:dyDescent="0.25">
      <c r="A60" s="131"/>
      <c r="B60" s="131"/>
      <c r="C60" s="132"/>
      <c r="D60" s="132"/>
    </row>
    <row r="61" spans="1:4" x14ac:dyDescent="0.25">
      <c r="A61" s="131"/>
      <c r="B61" s="127"/>
      <c r="C61" s="132"/>
      <c r="D61" s="132"/>
    </row>
    <row r="62" spans="1:4" x14ac:dyDescent="0.25">
      <c r="A62" s="131"/>
      <c r="B62" s="131"/>
      <c r="C62" s="132"/>
      <c r="D62" s="132"/>
    </row>
    <row r="63" spans="1:4" x14ac:dyDescent="0.25">
      <c r="A63" s="131"/>
      <c r="B63" s="131"/>
      <c r="C63" s="132"/>
      <c r="D63" s="132"/>
    </row>
    <row r="64" spans="1:4" x14ac:dyDescent="0.25">
      <c r="A64" s="131"/>
      <c r="B64" s="131"/>
      <c r="C64" s="132"/>
      <c r="D64" s="132"/>
    </row>
    <row r="65" spans="1:4" x14ac:dyDescent="0.25">
      <c r="A65" s="131"/>
      <c r="B65" s="127"/>
      <c r="C65" s="132"/>
      <c r="D65" s="132"/>
    </row>
    <row r="66" spans="1:4" x14ac:dyDescent="0.25">
      <c r="A66" s="131"/>
      <c r="B66" s="131"/>
      <c r="C66" s="132"/>
      <c r="D66" s="132"/>
    </row>
  </sheetData>
  <mergeCells count="7">
    <mergeCell ref="B1:D1"/>
    <mergeCell ref="A3:D8"/>
    <mergeCell ref="C11:D11"/>
    <mergeCell ref="A12:A15"/>
    <mergeCell ref="B12:B15"/>
    <mergeCell ref="C12:C15"/>
    <mergeCell ref="D12:D15"/>
  </mergeCells>
  <pageMargins left="1.18110311031342" right="0.59055155515670799" top="0.74803191423416104" bottom="0.74803191423416104" header="0.51181101799011197" footer="0.51181101799011197"/>
  <pageSetup paperSize="9" orientation="landscape"/>
  <headerFooter>
    <oddHeader>&amp;C&amp;11&amp;"Calibri,Regular"&amp;P
&amp;12&amp;"-,Regular"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topLeftCell="A2" workbookViewId="0">
      <selection activeCell="I7" sqref="I7"/>
    </sheetView>
  </sheetViews>
  <sheetFormatPr defaultColWidth="8.5703125" defaultRowHeight="15" x14ac:dyDescent="0.25"/>
  <cols>
    <col min="1" max="1" width="41.85546875" style="1" customWidth="1"/>
    <col min="2" max="2" width="10.42578125" style="7" customWidth="1"/>
    <col min="3" max="3" width="12.7109375" style="7" customWidth="1"/>
    <col min="4" max="4" width="12" style="7" customWidth="1"/>
    <col min="5" max="5" width="9.28515625" style="7" customWidth="1"/>
    <col min="6" max="6" width="13.42578125" style="8" customWidth="1"/>
    <col min="7" max="7" width="12.7109375" style="8" customWidth="1"/>
    <col min="1019" max="1025" width="9.140625" customWidth="1"/>
  </cols>
  <sheetData>
    <row r="1" spans="1:7" ht="14.65" hidden="1" customHeight="1" x14ac:dyDescent="0.25">
      <c r="A1" s="2"/>
      <c r="B1" s="9"/>
      <c r="C1" s="9"/>
      <c r="D1" s="9"/>
      <c r="E1" s="9"/>
      <c r="F1" s="10"/>
      <c r="G1" s="10"/>
    </row>
    <row r="2" spans="1:7" ht="25.9" customHeight="1" x14ac:dyDescent="0.25">
      <c r="A2" s="2"/>
      <c r="B2" s="9"/>
      <c r="C2" s="74" t="s">
        <v>228</v>
      </c>
      <c r="D2" s="74"/>
      <c r="E2" s="74"/>
      <c r="F2" s="74"/>
      <c r="G2" s="74"/>
    </row>
    <row r="3" spans="1:7" ht="14.65" customHeight="1" x14ac:dyDescent="0.25">
      <c r="A3" s="2"/>
      <c r="B3" s="9"/>
      <c r="C3" s="9"/>
      <c r="D3" s="9"/>
      <c r="E3" s="9"/>
      <c r="F3" s="10"/>
      <c r="G3" s="10"/>
    </row>
    <row r="4" spans="1:7" ht="14.65" customHeight="1" x14ac:dyDescent="0.25">
      <c r="A4" s="67" t="s">
        <v>53</v>
      </c>
      <c r="B4" s="67"/>
      <c r="C4" s="67"/>
      <c r="D4" s="67"/>
      <c r="E4" s="67"/>
      <c r="F4" s="67"/>
      <c r="G4" s="67"/>
    </row>
    <row r="5" spans="1:7" ht="14.65" customHeight="1" x14ac:dyDescent="0.25">
      <c r="A5" s="67"/>
      <c r="B5" s="67"/>
      <c r="C5" s="67"/>
      <c r="D5" s="67"/>
      <c r="E5" s="67"/>
      <c r="F5" s="67"/>
      <c r="G5" s="67"/>
    </row>
    <row r="6" spans="1:7" ht="14.65" customHeight="1" x14ac:dyDescent="0.25">
      <c r="A6" s="67"/>
      <c r="B6" s="67"/>
      <c r="C6" s="67"/>
      <c r="D6" s="67"/>
      <c r="E6" s="67"/>
      <c r="F6" s="67"/>
      <c r="G6" s="67"/>
    </row>
    <row r="7" spans="1:7" ht="26.45" customHeight="1" x14ac:dyDescent="0.25">
      <c r="A7" s="67"/>
      <c r="B7" s="67"/>
      <c r="C7" s="67"/>
      <c r="D7" s="67"/>
      <c r="E7" s="67"/>
      <c r="F7" s="67"/>
      <c r="G7" s="67"/>
    </row>
    <row r="8" spans="1:7" x14ac:dyDescent="0.25">
      <c r="A8" s="3"/>
      <c r="B8" s="11"/>
      <c r="C8" s="11"/>
      <c r="D8" s="11"/>
      <c r="E8" s="11"/>
      <c r="F8" s="12"/>
      <c r="G8" s="12"/>
    </row>
    <row r="9" spans="1:7" ht="14.25" customHeight="1" x14ac:dyDescent="0.25">
      <c r="A9" s="13"/>
      <c r="B9" s="14"/>
      <c r="C9" s="14"/>
      <c r="D9" s="14"/>
      <c r="E9" s="14"/>
      <c r="F9" s="15"/>
      <c r="G9" s="16" t="s">
        <v>2</v>
      </c>
    </row>
    <row r="10" spans="1:7" ht="42.75" x14ac:dyDescent="0.25">
      <c r="A10" s="17" t="s">
        <v>54</v>
      </c>
      <c r="B10" s="18" t="s">
        <v>55</v>
      </c>
      <c r="C10" s="17" t="s">
        <v>56</v>
      </c>
      <c r="D10" s="17" t="s">
        <v>57</v>
      </c>
      <c r="E10" s="17" t="s">
        <v>58</v>
      </c>
      <c r="F10" s="19" t="s">
        <v>59</v>
      </c>
      <c r="G10" s="19" t="s">
        <v>60</v>
      </c>
    </row>
    <row r="11" spans="1:7" x14ac:dyDescent="0.25">
      <c r="A11" s="17" t="s">
        <v>61</v>
      </c>
      <c r="B11" s="18"/>
      <c r="C11" s="17"/>
      <c r="D11" s="17"/>
      <c r="E11" s="17"/>
      <c r="F11" s="20">
        <f>F12+F27</f>
        <v>57433.799999999996</v>
      </c>
      <c r="G11" s="20">
        <f>G12+G27</f>
        <v>55965.252000000008</v>
      </c>
    </row>
    <row r="12" spans="1:7" ht="60" x14ac:dyDescent="0.25">
      <c r="A12" s="21" t="s">
        <v>62</v>
      </c>
      <c r="B12" s="22" t="s">
        <v>63</v>
      </c>
      <c r="C12" s="22" t="s">
        <v>64</v>
      </c>
      <c r="D12" s="22" t="s">
        <v>64</v>
      </c>
      <c r="E12" s="22" t="s">
        <v>64</v>
      </c>
      <c r="F12" s="23">
        <f>F13</f>
        <v>3306.3599999999997</v>
      </c>
      <c r="G12" s="23">
        <f>G13</f>
        <v>3229.3199999999997</v>
      </c>
    </row>
    <row r="13" spans="1:7" ht="23.45" customHeight="1" x14ac:dyDescent="0.25">
      <c r="A13" s="24" t="s">
        <v>65</v>
      </c>
      <c r="B13" s="22" t="s">
        <v>63</v>
      </c>
      <c r="C13" s="22" t="s">
        <v>66</v>
      </c>
      <c r="D13" s="22" t="s">
        <v>64</v>
      </c>
      <c r="E13" s="22" t="s">
        <v>64</v>
      </c>
      <c r="F13" s="23">
        <f>F14+F17+F24</f>
        <v>3306.3599999999997</v>
      </c>
      <c r="G13" s="23">
        <f>G14+G17+G24</f>
        <v>3229.3199999999997</v>
      </c>
    </row>
    <row r="14" spans="1:7" ht="41.45" customHeight="1" x14ac:dyDescent="0.25">
      <c r="A14" s="24" t="s">
        <v>67</v>
      </c>
      <c r="B14" s="22" t="s">
        <v>63</v>
      </c>
      <c r="C14" s="25" t="s">
        <v>68</v>
      </c>
      <c r="D14" s="22" t="s">
        <v>64</v>
      </c>
      <c r="E14" s="22" t="s">
        <v>64</v>
      </c>
      <c r="F14" s="23">
        <f>F16</f>
        <v>1700.2</v>
      </c>
      <c r="G14" s="23">
        <f>G16</f>
        <v>1697.66</v>
      </c>
    </row>
    <row r="15" spans="1:7" ht="38.25" x14ac:dyDescent="0.25">
      <c r="A15" s="24" t="s">
        <v>69</v>
      </c>
      <c r="B15" s="22" t="s">
        <v>63</v>
      </c>
      <c r="C15" s="22" t="s">
        <v>70</v>
      </c>
      <c r="D15" s="22" t="s">
        <v>71</v>
      </c>
      <c r="E15" s="22" t="s">
        <v>64</v>
      </c>
      <c r="F15" s="23">
        <f>F16</f>
        <v>1700.2</v>
      </c>
      <c r="G15" s="23">
        <f>G16</f>
        <v>1697.66</v>
      </c>
    </row>
    <row r="16" spans="1:7" ht="79.150000000000006" customHeight="1" x14ac:dyDescent="0.25">
      <c r="A16" s="26" t="s">
        <v>72</v>
      </c>
      <c r="B16" s="27" t="s">
        <v>63</v>
      </c>
      <c r="C16" s="27" t="s">
        <v>70</v>
      </c>
      <c r="D16" s="27" t="s">
        <v>71</v>
      </c>
      <c r="E16" s="27" t="s">
        <v>73</v>
      </c>
      <c r="F16" s="28">
        <v>1700.2</v>
      </c>
      <c r="G16" s="28">
        <v>1697.66</v>
      </c>
    </row>
    <row r="17" spans="1:8" ht="51" x14ac:dyDescent="0.25">
      <c r="A17" s="24" t="s">
        <v>74</v>
      </c>
      <c r="B17" s="22" t="s">
        <v>63</v>
      </c>
      <c r="C17" s="22" t="s">
        <v>75</v>
      </c>
      <c r="D17" s="22" t="s">
        <v>64</v>
      </c>
      <c r="E17" s="29"/>
      <c r="F17" s="23">
        <f>F18+F20</f>
        <v>1510.1599999999999</v>
      </c>
      <c r="G17" s="23">
        <f>G18+G20</f>
        <v>1435.6599999999999</v>
      </c>
      <c r="H17" s="30"/>
    </row>
    <row r="18" spans="1:8" ht="25.5" x14ac:dyDescent="0.25">
      <c r="A18" s="24" t="s">
        <v>76</v>
      </c>
      <c r="B18" s="22" t="s">
        <v>63</v>
      </c>
      <c r="C18" s="22" t="s">
        <v>75</v>
      </c>
      <c r="D18" s="22" t="s">
        <v>77</v>
      </c>
      <c r="E18" s="22" t="s">
        <v>64</v>
      </c>
      <c r="F18" s="23">
        <f>F19</f>
        <v>99</v>
      </c>
      <c r="G18" s="23">
        <f>G19</f>
        <v>98.99</v>
      </c>
    </row>
    <row r="19" spans="1:8" ht="72.75" customHeight="1" x14ac:dyDescent="0.25">
      <c r="A19" s="31" t="s">
        <v>72</v>
      </c>
      <c r="B19" s="27" t="s">
        <v>63</v>
      </c>
      <c r="C19" s="27" t="s">
        <v>75</v>
      </c>
      <c r="D19" s="27" t="s">
        <v>77</v>
      </c>
      <c r="E19" s="27" t="s">
        <v>73</v>
      </c>
      <c r="F19" s="28">
        <v>99</v>
      </c>
      <c r="G19" s="28">
        <v>98.99</v>
      </c>
    </row>
    <row r="20" spans="1:8" ht="38.25" x14ac:dyDescent="0.25">
      <c r="A20" s="24" t="s">
        <v>78</v>
      </c>
      <c r="B20" s="22" t="s">
        <v>63</v>
      </c>
      <c r="C20" s="22" t="s">
        <v>75</v>
      </c>
      <c r="D20" s="22" t="s">
        <v>79</v>
      </c>
      <c r="E20" s="22" t="s">
        <v>64</v>
      </c>
      <c r="F20" s="23">
        <f>F21+F22+F23</f>
        <v>1411.1599999999999</v>
      </c>
      <c r="G20" s="23">
        <f>G21+G22+G23</f>
        <v>1336.6699999999998</v>
      </c>
    </row>
    <row r="21" spans="1:8" ht="63.75" x14ac:dyDescent="0.25">
      <c r="A21" s="31" t="s">
        <v>72</v>
      </c>
      <c r="B21" s="27" t="s">
        <v>63</v>
      </c>
      <c r="C21" s="27" t="s">
        <v>75</v>
      </c>
      <c r="D21" s="27" t="s">
        <v>79</v>
      </c>
      <c r="E21" s="27" t="s">
        <v>73</v>
      </c>
      <c r="F21" s="28">
        <v>920.36</v>
      </c>
      <c r="G21" s="28">
        <v>919.06</v>
      </c>
    </row>
    <row r="22" spans="1:8" ht="38.25" x14ac:dyDescent="0.25">
      <c r="A22" s="31" t="s">
        <v>80</v>
      </c>
      <c r="B22" s="27" t="s">
        <v>63</v>
      </c>
      <c r="C22" s="27" t="s">
        <v>75</v>
      </c>
      <c r="D22" s="27" t="s">
        <v>79</v>
      </c>
      <c r="E22" s="27" t="s">
        <v>81</v>
      </c>
      <c r="F22" s="28">
        <v>463.7</v>
      </c>
      <c r="G22" s="28">
        <v>390.52</v>
      </c>
    </row>
    <row r="23" spans="1:8" x14ac:dyDescent="0.25">
      <c r="A23" s="31" t="s">
        <v>82</v>
      </c>
      <c r="B23" s="27" t="s">
        <v>63</v>
      </c>
      <c r="C23" s="27" t="s">
        <v>75</v>
      </c>
      <c r="D23" s="27" t="s">
        <v>79</v>
      </c>
      <c r="E23" s="27" t="s">
        <v>83</v>
      </c>
      <c r="F23" s="28">
        <v>27.1</v>
      </c>
      <c r="G23" s="28">
        <v>27.09</v>
      </c>
    </row>
    <row r="24" spans="1:8" x14ac:dyDescent="0.25">
      <c r="A24" s="24" t="s">
        <v>84</v>
      </c>
      <c r="B24" s="22">
        <v>938</v>
      </c>
      <c r="C24" s="22" t="s">
        <v>85</v>
      </c>
      <c r="D24" s="22" t="s">
        <v>64</v>
      </c>
      <c r="E24" s="22" t="s">
        <v>64</v>
      </c>
      <c r="F24" s="23">
        <f>F25</f>
        <v>96</v>
      </c>
      <c r="G24" s="23">
        <f>G25</f>
        <v>96</v>
      </c>
    </row>
    <row r="25" spans="1:8" ht="51" x14ac:dyDescent="0.25">
      <c r="A25" s="32" t="s">
        <v>86</v>
      </c>
      <c r="B25" s="22" t="s">
        <v>63</v>
      </c>
      <c r="C25" s="22" t="s">
        <v>85</v>
      </c>
      <c r="D25" s="25" t="s">
        <v>87</v>
      </c>
      <c r="E25" s="22" t="s">
        <v>64</v>
      </c>
      <c r="F25" s="23">
        <f>F26</f>
        <v>96</v>
      </c>
      <c r="G25" s="23">
        <f>G26</f>
        <v>96</v>
      </c>
    </row>
    <row r="26" spans="1:8" x14ac:dyDescent="0.25">
      <c r="A26" s="33" t="s">
        <v>82</v>
      </c>
      <c r="B26" s="27" t="s">
        <v>63</v>
      </c>
      <c r="C26" s="27" t="s">
        <v>85</v>
      </c>
      <c r="D26" s="34" t="s">
        <v>87</v>
      </c>
      <c r="E26" s="27">
        <v>800</v>
      </c>
      <c r="F26" s="28">
        <v>96</v>
      </c>
      <c r="G26" s="28">
        <v>96</v>
      </c>
    </row>
    <row r="27" spans="1:8" ht="60" x14ac:dyDescent="0.25">
      <c r="A27" s="21" t="s">
        <v>88</v>
      </c>
      <c r="B27" s="22" t="s">
        <v>89</v>
      </c>
      <c r="C27" s="22" t="s">
        <v>64</v>
      </c>
      <c r="D27" s="22" t="s">
        <v>64</v>
      </c>
      <c r="E27" s="22" t="s">
        <v>64</v>
      </c>
      <c r="F27" s="23">
        <f>F28+F47+F54+F61+F71+F78+F84+F94+F98</f>
        <v>54127.439999999995</v>
      </c>
      <c r="G27" s="23">
        <f>G28+G47+G54+G61+G71+G78+G84+G94+G98</f>
        <v>52735.932000000008</v>
      </c>
    </row>
    <row r="28" spans="1:8" x14ac:dyDescent="0.25">
      <c r="A28" s="24" t="s">
        <v>65</v>
      </c>
      <c r="B28" s="22" t="s">
        <v>89</v>
      </c>
      <c r="C28" s="22" t="s">
        <v>66</v>
      </c>
      <c r="D28" s="22" t="s">
        <v>64</v>
      </c>
      <c r="E28" s="22" t="s">
        <v>64</v>
      </c>
      <c r="F28" s="23">
        <f>F29+F39+F42</f>
        <v>12236.599999999999</v>
      </c>
      <c r="G28" s="23">
        <f>G29+G39+G42</f>
        <v>12056.82</v>
      </c>
    </row>
    <row r="29" spans="1:8" ht="51" x14ac:dyDescent="0.25">
      <c r="A29" s="24" t="s">
        <v>90</v>
      </c>
      <c r="B29" s="22" t="s">
        <v>89</v>
      </c>
      <c r="C29" s="22" t="s">
        <v>91</v>
      </c>
      <c r="D29" s="22" t="s">
        <v>64</v>
      </c>
      <c r="E29" s="22" t="s">
        <v>64</v>
      </c>
      <c r="F29" s="23">
        <f>F30+F32+F36</f>
        <v>12022.8</v>
      </c>
      <c r="G29" s="23">
        <f>G30+G32+G36</f>
        <v>11853.02</v>
      </c>
    </row>
    <row r="30" spans="1:8" x14ac:dyDescent="0.25">
      <c r="A30" s="24" t="s">
        <v>92</v>
      </c>
      <c r="B30" s="22" t="s">
        <v>89</v>
      </c>
      <c r="C30" s="25" t="s">
        <v>91</v>
      </c>
      <c r="D30" s="22" t="s">
        <v>93</v>
      </c>
      <c r="E30" s="22" t="s">
        <v>64</v>
      </c>
      <c r="F30" s="23">
        <f>F31</f>
        <v>1700.24</v>
      </c>
      <c r="G30" s="23">
        <f>G31</f>
        <v>1694.77</v>
      </c>
    </row>
    <row r="31" spans="1:8" ht="63.75" x14ac:dyDescent="0.25">
      <c r="A31" s="31" t="s">
        <v>72</v>
      </c>
      <c r="B31" s="27" t="s">
        <v>89</v>
      </c>
      <c r="C31" s="27" t="s">
        <v>91</v>
      </c>
      <c r="D31" s="27" t="s">
        <v>93</v>
      </c>
      <c r="E31" s="27" t="s">
        <v>73</v>
      </c>
      <c r="F31" s="28">
        <v>1700.24</v>
      </c>
      <c r="G31" s="28">
        <v>1694.77</v>
      </c>
      <c r="H31" s="30"/>
    </row>
    <row r="32" spans="1:8" ht="51" x14ac:dyDescent="0.25">
      <c r="A32" s="24" t="s">
        <v>94</v>
      </c>
      <c r="B32" s="22" t="s">
        <v>89</v>
      </c>
      <c r="C32" s="22" t="s">
        <v>91</v>
      </c>
      <c r="D32" s="22" t="s">
        <v>95</v>
      </c>
      <c r="E32" s="22" t="s">
        <v>64</v>
      </c>
      <c r="F32" s="23">
        <f>F33+F34+F35</f>
        <v>9179.66</v>
      </c>
      <c r="G32" s="23">
        <f>G33+G34+G35</f>
        <v>9138.43</v>
      </c>
    </row>
    <row r="33" spans="1:7" ht="63.75" x14ac:dyDescent="0.25">
      <c r="A33" s="31" t="s">
        <v>72</v>
      </c>
      <c r="B33" s="27" t="s">
        <v>89</v>
      </c>
      <c r="C33" s="27" t="s">
        <v>91</v>
      </c>
      <c r="D33" s="27" t="s">
        <v>95</v>
      </c>
      <c r="E33" s="27" t="s">
        <v>73</v>
      </c>
      <c r="F33" s="28">
        <v>6713.5</v>
      </c>
      <c r="G33" s="28">
        <v>6710.89</v>
      </c>
    </row>
    <row r="34" spans="1:7" ht="38.25" x14ac:dyDescent="0.25">
      <c r="A34" s="31" t="s">
        <v>80</v>
      </c>
      <c r="B34" s="27" t="s">
        <v>89</v>
      </c>
      <c r="C34" s="27" t="s">
        <v>91</v>
      </c>
      <c r="D34" s="27" t="s">
        <v>95</v>
      </c>
      <c r="E34" s="27" t="s">
        <v>81</v>
      </c>
      <c r="F34" s="28">
        <v>2462.16</v>
      </c>
      <c r="G34" s="35">
        <v>2423.59</v>
      </c>
    </row>
    <row r="35" spans="1:7" x14ac:dyDescent="0.25">
      <c r="A35" s="31" t="s">
        <v>82</v>
      </c>
      <c r="B35" s="27" t="s">
        <v>89</v>
      </c>
      <c r="C35" s="27" t="s">
        <v>91</v>
      </c>
      <c r="D35" s="27" t="s">
        <v>95</v>
      </c>
      <c r="E35" s="27" t="s">
        <v>83</v>
      </c>
      <c r="F35" s="28">
        <v>4</v>
      </c>
      <c r="G35" s="28">
        <v>3.95</v>
      </c>
    </row>
    <row r="36" spans="1:7" ht="51" x14ac:dyDescent="0.25">
      <c r="A36" s="24" t="s">
        <v>96</v>
      </c>
      <c r="B36" s="22" t="s">
        <v>89</v>
      </c>
      <c r="C36" s="22" t="s">
        <v>91</v>
      </c>
      <c r="D36" s="22" t="s">
        <v>97</v>
      </c>
      <c r="E36" s="22" t="s">
        <v>64</v>
      </c>
      <c r="F36" s="23">
        <f>F37+F38</f>
        <v>1142.9000000000001</v>
      </c>
      <c r="G36" s="23">
        <f>G37+G38</f>
        <v>1019.82</v>
      </c>
    </row>
    <row r="37" spans="1:7" ht="63.75" x14ac:dyDescent="0.25">
      <c r="A37" s="31" t="s">
        <v>72</v>
      </c>
      <c r="B37" s="27" t="s">
        <v>89</v>
      </c>
      <c r="C37" s="27" t="s">
        <v>91</v>
      </c>
      <c r="D37" s="27" t="s">
        <v>97</v>
      </c>
      <c r="E37" s="27" t="s">
        <v>73</v>
      </c>
      <c r="F37" s="28">
        <v>1063.4000000000001</v>
      </c>
      <c r="G37" s="28">
        <v>940.32</v>
      </c>
    </row>
    <row r="38" spans="1:7" ht="38.25" x14ac:dyDescent="0.25">
      <c r="A38" s="31" t="s">
        <v>80</v>
      </c>
      <c r="B38" s="27" t="s">
        <v>89</v>
      </c>
      <c r="C38" s="27" t="s">
        <v>91</v>
      </c>
      <c r="D38" s="27" t="s">
        <v>97</v>
      </c>
      <c r="E38" s="27" t="s">
        <v>81</v>
      </c>
      <c r="F38" s="28">
        <v>79.5</v>
      </c>
      <c r="G38" s="28">
        <v>79.5</v>
      </c>
    </row>
    <row r="39" spans="1:7" x14ac:dyDescent="0.25">
      <c r="A39" s="24" t="s">
        <v>98</v>
      </c>
      <c r="B39" s="22" t="s">
        <v>89</v>
      </c>
      <c r="C39" s="22" t="s">
        <v>99</v>
      </c>
      <c r="D39" s="22" t="s">
        <v>64</v>
      </c>
      <c r="E39" s="22" t="s">
        <v>64</v>
      </c>
      <c r="F39" s="23">
        <v>10</v>
      </c>
      <c r="G39" s="23">
        <f>G40</f>
        <v>0</v>
      </c>
    </row>
    <row r="40" spans="1:7" x14ac:dyDescent="0.25">
      <c r="A40" s="31" t="s">
        <v>100</v>
      </c>
      <c r="B40" s="22" t="s">
        <v>89</v>
      </c>
      <c r="C40" s="22" t="s">
        <v>99</v>
      </c>
      <c r="D40" s="22" t="s">
        <v>101</v>
      </c>
      <c r="E40" s="22" t="s">
        <v>64</v>
      </c>
      <c r="F40" s="23">
        <v>10</v>
      </c>
      <c r="G40" s="23">
        <v>0</v>
      </c>
    </row>
    <row r="41" spans="1:7" x14ac:dyDescent="0.25">
      <c r="A41" s="31" t="s">
        <v>82</v>
      </c>
      <c r="B41" s="27" t="s">
        <v>89</v>
      </c>
      <c r="C41" s="27" t="s">
        <v>99</v>
      </c>
      <c r="D41" s="27" t="s">
        <v>101</v>
      </c>
      <c r="E41" s="27" t="s">
        <v>83</v>
      </c>
      <c r="F41" s="28">
        <v>10</v>
      </c>
      <c r="G41" s="28">
        <v>0</v>
      </c>
    </row>
    <row r="42" spans="1:7" x14ac:dyDescent="0.25">
      <c r="A42" s="24" t="s">
        <v>84</v>
      </c>
      <c r="B42" s="22" t="s">
        <v>89</v>
      </c>
      <c r="C42" s="22" t="s">
        <v>85</v>
      </c>
      <c r="D42" s="22" t="s">
        <v>64</v>
      </c>
      <c r="E42" s="22" t="s">
        <v>64</v>
      </c>
      <c r="F42" s="23">
        <f>F43+F45</f>
        <v>203.8</v>
      </c>
      <c r="G42" s="23">
        <f>G43+G45</f>
        <v>203.8</v>
      </c>
    </row>
    <row r="43" spans="1:7" ht="89.25" x14ac:dyDescent="0.25">
      <c r="A43" s="36" t="s">
        <v>102</v>
      </c>
      <c r="B43" s="27" t="s">
        <v>89</v>
      </c>
      <c r="C43" s="27" t="s">
        <v>85</v>
      </c>
      <c r="D43" s="37">
        <v>1500000050</v>
      </c>
      <c r="E43" s="27" t="s">
        <v>64</v>
      </c>
      <c r="F43" s="28">
        <f>F44</f>
        <v>195</v>
      </c>
      <c r="G43" s="28">
        <f>G44</f>
        <v>195</v>
      </c>
    </row>
    <row r="44" spans="1:7" ht="38.25" x14ac:dyDescent="0.25">
      <c r="A44" s="31" t="s">
        <v>80</v>
      </c>
      <c r="B44" s="27" t="s">
        <v>89</v>
      </c>
      <c r="C44" s="27" t="s">
        <v>85</v>
      </c>
      <c r="D44" s="34" t="s">
        <v>103</v>
      </c>
      <c r="E44" s="27" t="s">
        <v>81</v>
      </c>
      <c r="F44" s="28">
        <v>195</v>
      </c>
      <c r="G44" s="28">
        <v>195</v>
      </c>
    </row>
    <row r="45" spans="1:7" ht="51" x14ac:dyDescent="0.25">
      <c r="A45" s="31" t="s">
        <v>104</v>
      </c>
      <c r="B45" s="27" t="s">
        <v>89</v>
      </c>
      <c r="C45" s="34" t="s">
        <v>85</v>
      </c>
      <c r="D45" s="27" t="s">
        <v>105</v>
      </c>
      <c r="E45" s="27" t="s">
        <v>64</v>
      </c>
      <c r="F45" s="28">
        <f>F46</f>
        <v>8.8000000000000007</v>
      </c>
      <c r="G45" s="28">
        <f>G46</f>
        <v>8.8000000000000007</v>
      </c>
    </row>
    <row r="46" spans="1:7" ht="38.25" x14ac:dyDescent="0.25">
      <c r="A46" s="31" t="s">
        <v>80</v>
      </c>
      <c r="B46" s="27" t="s">
        <v>89</v>
      </c>
      <c r="C46" s="34" t="s">
        <v>85</v>
      </c>
      <c r="D46" s="27" t="s">
        <v>105</v>
      </c>
      <c r="E46" s="27" t="s">
        <v>81</v>
      </c>
      <c r="F46" s="28">
        <v>8.8000000000000007</v>
      </c>
      <c r="G46" s="28">
        <v>8.8000000000000007</v>
      </c>
    </row>
    <row r="47" spans="1:7" ht="25.5" x14ac:dyDescent="0.25">
      <c r="A47" s="24" t="s">
        <v>106</v>
      </c>
      <c r="B47" s="22" t="s">
        <v>89</v>
      </c>
      <c r="C47" s="22" t="s">
        <v>107</v>
      </c>
      <c r="D47" s="22" t="s">
        <v>64</v>
      </c>
      <c r="E47" s="22" t="s">
        <v>64</v>
      </c>
      <c r="F47" s="23">
        <f>F48</f>
        <v>835.98</v>
      </c>
      <c r="G47" s="23">
        <f>G48</f>
        <v>821.2</v>
      </c>
    </row>
    <row r="48" spans="1:7" ht="38.25" x14ac:dyDescent="0.25">
      <c r="A48" s="24" t="s">
        <v>108</v>
      </c>
      <c r="B48" s="22" t="s">
        <v>89</v>
      </c>
      <c r="C48" s="25" t="s">
        <v>109</v>
      </c>
      <c r="D48" s="22" t="s">
        <v>64</v>
      </c>
      <c r="E48" s="22" t="s">
        <v>64</v>
      </c>
      <c r="F48" s="23">
        <f>F49+F51</f>
        <v>835.98</v>
      </c>
      <c r="G48" s="23">
        <f>G49+G52</f>
        <v>821.2</v>
      </c>
    </row>
    <row r="49" spans="1:7" ht="102" x14ac:dyDescent="0.25">
      <c r="A49" s="33" t="s">
        <v>110</v>
      </c>
      <c r="B49" s="37" t="s">
        <v>89</v>
      </c>
      <c r="C49" s="38" t="s">
        <v>109</v>
      </c>
      <c r="D49" s="37">
        <v>2190000080</v>
      </c>
      <c r="E49" s="37" t="s">
        <v>64</v>
      </c>
      <c r="F49" s="28">
        <f>F50</f>
        <v>10</v>
      </c>
      <c r="G49" s="35">
        <f>G50</f>
        <v>0</v>
      </c>
    </row>
    <row r="50" spans="1:7" ht="38.25" x14ac:dyDescent="0.25">
      <c r="A50" s="31" t="s">
        <v>80</v>
      </c>
      <c r="B50" s="37" t="s">
        <v>89</v>
      </c>
      <c r="C50" s="38" t="s">
        <v>109</v>
      </c>
      <c r="D50" s="37">
        <v>2190000080</v>
      </c>
      <c r="E50" s="37" t="s">
        <v>81</v>
      </c>
      <c r="F50" s="28">
        <v>10</v>
      </c>
      <c r="G50" s="35">
        <v>0</v>
      </c>
    </row>
    <row r="51" spans="1:7" ht="38.25" x14ac:dyDescent="0.25">
      <c r="A51" s="24" t="s">
        <v>111</v>
      </c>
      <c r="B51" s="37">
        <v>890</v>
      </c>
      <c r="C51" s="38" t="s">
        <v>112</v>
      </c>
      <c r="D51" s="37"/>
      <c r="E51" s="37"/>
      <c r="F51" s="28">
        <f>F52</f>
        <v>825.98</v>
      </c>
      <c r="G51" s="35">
        <f>G52</f>
        <v>821.2</v>
      </c>
    </row>
    <row r="52" spans="1:7" ht="51" x14ac:dyDescent="0.25">
      <c r="A52" s="33" t="s">
        <v>113</v>
      </c>
      <c r="B52" s="37" t="s">
        <v>89</v>
      </c>
      <c r="C52" s="37" t="s">
        <v>112</v>
      </c>
      <c r="D52" s="37">
        <v>2190000510</v>
      </c>
      <c r="E52" s="37" t="s">
        <v>64</v>
      </c>
      <c r="F52" s="28">
        <f>F53</f>
        <v>825.98</v>
      </c>
      <c r="G52" s="35">
        <f>G53</f>
        <v>821.2</v>
      </c>
    </row>
    <row r="53" spans="1:7" ht="38.25" x14ac:dyDescent="0.25">
      <c r="A53" s="31" t="s">
        <v>80</v>
      </c>
      <c r="B53" s="37" t="s">
        <v>89</v>
      </c>
      <c r="C53" s="37" t="s">
        <v>112</v>
      </c>
      <c r="D53" s="37">
        <v>2190000510</v>
      </c>
      <c r="E53" s="37">
        <v>200</v>
      </c>
      <c r="F53" s="28">
        <v>825.98</v>
      </c>
      <c r="G53" s="35">
        <v>821.2</v>
      </c>
    </row>
    <row r="54" spans="1:7" x14ac:dyDescent="0.25">
      <c r="A54" s="32" t="s">
        <v>114</v>
      </c>
      <c r="B54" s="22" t="s">
        <v>89</v>
      </c>
      <c r="C54" s="22" t="s">
        <v>115</v>
      </c>
      <c r="D54" s="22" t="s">
        <v>64</v>
      </c>
      <c r="E54" s="22" t="s">
        <v>64</v>
      </c>
      <c r="F54" s="23">
        <f>F58+F55</f>
        <v>8673.14</v>
      </c>
      <c r="G54" s="23">
        <f>G58+G55</f>
        <v>7684.96</v>
      </c>
    </row>
    <row r="55" spans="1:7" x14ac:dyDescent="0.25">
      <c r="A55" s="32" t="s">
        <v>116</v>
      </c>
      <c r="B55" s="22">
        <v>890</v>
      </c>
      <c r="C55" s="25" t="s">
        <v>117</v>
      </c>
      <c r="D55" s="22"/>
      <c r="E55" s="22"/>
      <c r="F55" s="23">
        <f>F56</f>
        <v>178.71</v>
      </c>
      <c r="G55" s="23">
        <f>G56</f>
        <v>178.71</v>
      </c>
    </row>
    <row r="56" spans="1:7" ht="51" x14ac:dyDescent="0.25">
      <c r="A56" s="33" t="s">
        <v>118</v>
      </c>
      <c r="B56" s="27">
        <v>890</v>
      </c>
      <c r="C56" s="34" t="s">
        <v>117</v>
      </c>
      <c r="D56" s="27">
        <v>5100000102</v>
      </c>
      <c r="E56" s="22"/>
      <c r="F56" s="23">
        <f>F57</f>
        <v>178.71</v>
      </c>
      <c r="G56" s="23">
        <f>G57</f>
        <v>178.71</v>
      </c>
    </row>
    <row r="57" spans="1:7" x14ac:dyDescent="0.25">
      <c r="A57" s="33" t="s">
        <v>82</v>
      </c>
      <c r="B57" s="27">
        <v>890</v>
      </c>
      <c r="C57" s="34" t="s">
        <v>117</v>
      </c>
      <c r="D57" s="27">
        <v>5100000102</v>
      </c>
      <c r="E57" s="27">
        <v>800</v>
      </c>
      <c r="F57" s="28">
        <v>178.71</v>
      </c>
      <c r="G57" s="28">
        <v>178.71</v>
      </c>
    </row>
    <row r="58" spans="1:7" x14ac:dyDescent="0.25">
      <c r="A58" s="24" t="s">
        <v>119</v>
      </c>
      <c r="B58" s="22" t="s">
        <v>89</v>
      </c>
      <c r="C58" s="22" t="s">
        <v>120</v>
      </c>
      <c r="D58" s="22" t="s">
        <v>64</v>
      </c>
      <c r="E58" s="22" t="s">
        <v>64</v>
      </c>
      <c r="F58" s="23">
        <f>F59</f>
        <v>8494.43</v>
      </c>
      <c r="G58" s="23">
        <f>G59</f>
        <v>7506.25</v>
      </c>
    </row>
    <row r="59" spans="1:7" ht="63.75" x14ac:dyDescent="0.25">
      <c r="A59" s="31" t="s">
        <v>121</v>
      </c>
      <c r="B59" s="27" t="s">
        <v>89</v>
      </c>
      <c r="C59" s="27" t="s">
        <v>120</v>
      </c>
      <c r="D59" s="27">
        <v>3150000110</v>
      </c>
      <c r="E59" s="27" t="s">
        <v>64</v>
      </c>
      <c r="F59" s="28">
        <f>F60</f>
        <v>8494.43</v>
      </c>
      <c r="G59" s="28">
        <f>G60</f>
        <v>7506.25</v>
      </c>
    </row>
    <row r="60" spans="1:7" ht="38.25" x14ac:dyDescent="0.25">
      <c r="A60" s="31" t="s">
        <v>80</v>
      </c>
      <c r="B60" s="27" t="s">
        <v>89</v>
      </c>
      <c r="C60" s="27" t="s">
        <v>120</v>
      </c>
      <c r="D60" s="27" t="s">
        <v>122</v>
      </c>
      <c r="E60" s="27" t="s">
        <v>81</v>
      </c>
      <c r="F60" s="28">
        <v>8494.43</v>
      </c>
      <c r="G60" s="35">
        <v>7506.25</v>
      </c>
    </row>
    <row r="61" spans="1:7" x14ac:dyDescent="0.25">
      <c r="A61" s="24" t="s">
        <v>123</v>
      </c>
      <c r="B61" s="22" t="s">
        <v>89</v>
      </c>
      <c r="C61" s="22" t="s">
        <v>124</v>
      </c>
      <c r="D61" s="22" t="s">
        <v>64</v>
      </c>
      <c r="E61" s="22" t="s">
        <v>64</v>
      </c>
      <c r="F61" s="23">
        <f>F62</f>
        <v>24472.12</v>
      </c>
      <c r="G61" s="23">
        <f>G62</f>
        <v>24333.79</v>
      </c>
    </row>
    <row r="62" spans="1:7" x14ac:dyDescent="0.25">
      <c r="A62" s="24" t="s">
        <v>125</v>
      </c>
      <c r="B62" s="22" t="s">
        <v>89</v>
      </c>
      <c r="C62" s="22" t="s">
        <v>126</v>
      </c>
      <c r="D62" s="22" t="s">
        <v>64</v>
      </c>
      <c r="E62" s="22" t="s">
        <v>64</v>
      </c>
      <c r="F62" s="39">
        <f>F63+F65+F68</f>
        <v>24472.12</v>
      </c>
      <c r="G62" s="39">
        <f>G63+G65+G68</f>
        <v>24333.79</v>
      </c>
    </row>
    <row r="63" spans="1:7" ht="38.25" x14ac:dyDescent="0.25">
      <c r="A63" s="31" t="s">
        <v>127</v>
      </c>
      <c r="B63" s="27" t="s">
        <v>89</v>
      </c>
      <c r="C63" s="27" t="s">
        <v>126</v>
      </c>
      <c r="D63" s="27">
        <v>6100000100</v>
      </c>
      <c r="E63" s="27" t="s">
        <v>64</v>
      </c>
      <c r="F63" s="28">
        <f>F64</f>
        <v>15317.1</v>
      </c>
      <c r="G63" s="28">
        <f>G64</f>
        <v>15182.29</v>
      </c>
    </row>
    <row r="64" spans="1:7" ht="38.25" x14ac:dyDescent="0.25">
      <c r="A64" s="31" t="s">
        <v>80</v>
      </c>
      <c r="B64" s="27" t="s">
        <v>89</v>
      </c>
      <c r="C64" s="27" t="s">
        <v>126</v>
      </c>
      <c r="D64" s="27">
        <v>6100000100</v>
      </c>
      <c r="E64" s="27" t="s">
        <v>81</v>
      </c>
      <c r="F64" s="28">
        <v>15317.1</v>
      </c>
      <c r="G64" s="35">
        <v>15182.29</v>
      </c>
    </row>
    <row r="65" spans="1:7" ht="51" x14ac:dyDescent="0.25">
      <c r="A65" s="31" t="s">
        <v>128</v>
      </c>
      <c r="B65" s="27">
        <v>890</v>
      </c>
      <c r="C65" s="27" t="s">
        <v>126</v>
      </c>
      <c r="D65" s="27">
        <v>6200000200</v>
      </c>
      <c r="E65" s="27" t="s">
        <v>64</v>
      </c>
      <c r="F65" s="28">
        <f>F66+F67</f>
        <v>5422.72</v>
      </c>
      <c r="G65" s="28">
        <f>G66+G67</f>
        <v>5419.51</v>
      </c>
    </row>
    <row r="66" spans="1:7" ht="38.25" x14ac:dyDescent="0.25">
      <c r="A66" s="31" t="s">
        <v>80</v>
      </c>
      <c r="B66" s="27" t="s">
        <v>89</v>
      </c>
      <c r="C66" s="27" t="s">
        <v>126</v>
      </c>
      <c r="D66" s="27">
        <v>6200000200</v>
      </c>
      <c r="E66" s="27" t="s">
        <v>81</v>
      </c>
      <c r="F66" s="28">
        <v>4507.22</v>
      </c>
      <c r="G66" s="35">
        <v>4507.21</v>
      </c>
    </row>
    <row r="67" spans="1:7" x14ac:dyDescent="0.25">
      <c r="A67" s="31" t="s">
        <v>82</v>
      </c>
      <c r="B67" s="27">
        <v>890</v>
      </c>
      <c r="C67" s="34" t="s">
        <v>126</v>
      </c>
      <c r="D67" s="27">
        <v>6200000200</v>
      </c>
      <c r="E67" s="27">
        <v>800</v>
      </c>
      <c r="F67" s="28">
        <v>915.5</v>
      </c>
      <c r="G67" s="35">
        <v>912.3</v>
      </c>
    </row>
    <row r="68" spans="1:7" ht="81" customHeight="1" x14ac:dyDescent="0.25">
      <c r="A68" s="33" t="s">
        <v>129</v>
      </c>
      <c r="B68" s="37" t="s">
        <v>89</v>
      </c>
      <c r="C68" s="37" t="s">
        <v>126</v>
      </c>
      <c r="D68" s="27">
        <v>6300000300</v>
      </c>
      <c r="E68" s="37" t="s">
        <v>64</v>
      </c>
      <c r="F68" s="28">
        <f>F69+F70</f>
        <v>3732.3</v>
      </c>
      <c r="G68" s="28">
        <f>G69+G70</f>
        <v>3731.99</v>
      </c>
    </row>
    <row r="69" spans="1:7" ht="38.25" x14ac:dyDescent="0.25">
      <c r="A69" s="31" t="s">
        <v>80</v>
      </c>
      <c r="B69" s="27" t="s">
        <v>89</v>
      </c>
      <c r="C69" s="27" t="s">
        <v>126</v>
      </c>
      <c r="D69" s="27">
        <v>6300000300</v>
      </c>
      <c r="E69" s="27" t="s">
        <v>81</v>
      </c>
      <c r="F69" s="28">
        <v>3234.3</v>
      </c>
      <c r="G69" s="28">
        <v>3233.99</v>
      </c>
    </row>
    <row r="70" spans="1:7" x14ac:dyDescent="0.25">
      <c r="A70" s="31" t="s">
        <v>82</v>
      </c>
      <c r="B70" s="27">
        <v>890</v>
      </c>
      <c r="C70" s="34" t="s">
        <v>126</v>
      </c>
      <c r="D70" s="27">
        <v>6300000300</v>
      </c>
      <c r="E70" s="27">
        <v>800</v>
      </c>
      <c r="F70" s="28">
        <v>498</v>
      </c>
      <c r="G70" s="28">
        <v>498</v>
      </c>
    </row>
    <row r="71" spans="1:7" x14ac:dyDescent="0.25">
      <c r="A71" s="24" t="s">
        <v>130</v>
      </c>
      <c r="B71" s="22" t="s">
        <v>89</v>
      </c>
      <c r="C71" s="22" t="s">
        <v>131</v>
      </c>
      <c r="D71" s="22" t="s">
        <v>64</v>
      </c>
      <c r="E71" s="22" t="s">
        <v>64</v>
      </c>
      <c r="F71" s="23">
        <f>F72+F75</f>
        <v>527.5</v>
      </c>
      <c r="G71" s="23">
        <f>G72+G75</f>
        <v>457.46</v>
      </c>
    </row>
    <row r="72" spans="1:7" ht="25.5" x14ac:dyDescent="0.25">
      <c r="A72" s="24" t="s">
        <v>132</v>
      </c>
      <c r="B72" s="22" t="s">
        <v>89</v>
      </c>
      <c r="C72" s="22" t="s">
        <v>133</v>
      </c>
      <c r="D72" s="22" t="s">
        <v>64</v>
      </c>
      <c r="E72" s="22" t="s">
        <v>64</v>
      </c>
      <c r="F72" s="23">
        <f>F73</f>
        <v>107.5</v>
      </c>
      <c r="G72" s="23">
        <f>G73</f>
        <v>107.46</v>
      </c>
    </row>
    <row r="73" spans="1:7" ht="89.25" x14ac:dyDescent="0.25">
      <c r="A73" s="31" t="s">
        <v>134</v>
      </c>
      <c r="B73" s="27" t="s">
        <v>89</v>
      </c>
      <c r="C73" s="27" t="s">
        <v>133</v>
      </c>
      <c r="D73" s="27" t="s">
        <v>135</v>
      </c>
      <c r="E73" s="27" t="s">
        <v>64</v>
      </c>
      <c r="F73" s="28">
        <f>F74</f>
        <v>107.5</v>
      </c>
      <c r="G73" s="28">
        <f>G74</f>
        <v>107.46</v>
      </c>
    </row>
    <row r="74" spans="1:7" ht="38.25" x14ac:dyDescent="0.25">
      <c r="A74" s="31" t="s">
        <v>80</v>
      </c>
      <c r="B74" s="27" t="s">
        <v>89</v>
      </c>
      <c r="C74" s="27" t="s">
        <v>133</v>
      </c>
      <c r="D74" s="27" t="s">
        <v>135</v>
      </c>
      <c r="E74" s="27" t="s">
        <v>81</v>
      </c>
      <c r="F74" s="28">
        <v>107.5</v>
      </c>
      <c r="G74" s="28">
        <v>107.46</v>
      </c>
    </row>
    <row r="75" spans="1:7" x14ac:dyDescent="0.25">
      <c r="A75" s="24" t="s">
        <v>136</v>
      </c>
      <c r="B75" s="22" t="s">
        <v>89</v>
      </c>
      <c r="C75" s="22" t="s">
        <v>137</v>
      </c>
      <c r="D75" s="22" t="s">
        <v>64</v>
      </c>
      <c r="E75" s="22" t="s">
        <v>64</v>
      </c>
      <c r="F75" s="23">
        <f>F76</f>
        <v>420</v>
      </c>
      <c r="G75" s="23">
        <f>G76</f>
        <v>350</v>
      </c>
    </row>
    <row r="76" spans="1:7" ht="38.25" x14ac:dyDescent="0.25">
      <c r="A76" s="31" t="s">
        <v>138</v>
      </c>
      <c r="B76" s="27" t="s">
        <v>89</v>
      </c>
      <c r="C76" s="27" t="s">
        <v>137</v>
      </c>
      <c r="D76" s="27">
        <v>4310000190</v>
      </c>
      <c r="E76" s="27" t="s">
        <v>64</v>
      </c>
      <c r="F76" s="28">
        <f>F77</f>
        <v>420</v>
      </c>
      <c r="G76" s="28">
        <f>G77</f>
        <v>350</v>
      </c>
    </row>
    <row r="77" spans="1:7" ht="38.25" x14ac:dyDescent="0.25">
      <c r="A77" s="31" t="s">
        <v>80</v>
      </c>
      <c r="B77" s="27" t="s">
        <v>89</v>
      </c>
      <c r="C77" s="27" t="s">
        <v>137</v>
      </c>
      <c r="D77" s="27" t="s">
        <v>139</v>
      </c>
      <c r="E77" s="27" t="s">
        <v>81</v>
      </c>
      <c r="F77" s="28">
        <v>420</v>
      </c>
      <c r="G77" s="28">
        <v>350</v>
      </c>
    </row>
    <row r="78" spans="1:7" x14ac:dyDescent="0.25">
      <c r="A78" s="24" t="s">
        <v>140</v>
      </c>
      <c r="B78" s="22" t="s">
        <v>89</v>
      </c>
      <c r="C78" s="22" t="s">
        <v>141</v>
      </c>
      <c r="D78" s="22" t="s">
        <v>64</v>
      </c>
      <c r="E78" s="17" t="s">
        <v>64</v>
      </c>
      <c r="F78" s="39">
        <f>F79</f>
        <v>5104</v>
      </c>
      <c r="G78" s="39">
        <f>G79</f>
        <v>5104</v>
      </c>
    </row>
    <row r="79" spans="1:7" x14ac:dyDescent="0.25">
      <c r="A79" s="24" t="s">
        <v>142</v>
      </c>
      <c r="B79" s="22" t="s">
        <v>89</v>
      </c>
      <c r="C79" s="22" t="s">
        <v>143</v>
      </c>
      <c r="D79" s="22" t="s">
        <v>64</v>
      </c>
      <c r="E79" s="17" t="s">
        <v>64</v>
      </c>
      <c r="F79" s="39">
        <f>F80+F82</f>
        <v>5104</v>
      </c>
      <c r="G79" s="39">
        <f>G80+G82</f>
        <v>5104</v>
      </c>
    </row>
    <row r="80" spans="1:7" ht="38.25" x14ac:dyDescent="0.25">
      <c r="A80" s="31" t="s">
        <v>144</v>
      </c>
      <c r="B80" s="27" t="s">
        <v>89</v>
      </c>
      <c r="C80" s="27" t="s">
        <v>143</v>
      </c>
      <c r="D80" s="27">
        <v>4510000560</v>
      </c>
      <c r="E80" s="37" t="s">
        <v>64</v>
      </c>
      <c r="F80" s="35">
        <f>F81</f>
        <v>2874</v>
      </c>
      <c r="G80" s="35">
        <f>G81</f>
        <v>2874</v>
      </c>
    </row>
    <row r="81" spans="1:7" ht="38.25" x14ac:dyDescent="0.25">
      <c r="A81" s="31" t="s">
        <v>80</v>
      </c>
      <c r="B81" s="27" t="s">
        <v>89</v>
      </c>
      <c r="C81" s="27" t="s">
        <v>143</v>
      </c>
      <c r="D81" s="27">
        <v>4510000560</v>
      </c>
      <c r="E81" s="37" t="s">
        <v>81</v>
      </c>
      <c r="F81" s="35">
        <v>2874</v>
      </c>
      <c r="G81" s="35">
        <v>2874</v>
      </c>
    </row>
    <row r="82" spans="1:7" ht="38.25" x14ac:dyDescent="0.25">
      <c r="A82" s="31" t="s">
        <v>145</v>
      </c>
      <c r="B82" s="27" t="s">
        <v>89</v>
      </c>
      <c r="C82" s="27" t="s">
        <v>143</v>
      </c>
      <c r="D82" s="27">
        <v>4520000200</v>
      </c>
      <c r="E82" s="37" t="s">
        <v>64</v>
      </c>
      <c r="F82" s="35">
        <f>F83</f>
        <v>2230</v>
      </c>
      <c r="G82" s="35">
        <f>G83</f>
        <v>2230</v>
      </c>
    </row>
    <row r="83" spans="1:7" ht="38.25" x14ac:dyDescent="0.25">
      <c r="A83" s="31" t="s">
        <v>80</v>
      </c>
      <c r="B83" s="27" t="s">
        <v>89</v>
      </c>
      <c r="C83" s="27" t="s">
        <v>143</v>
      </c>
      <c r="D83" s="27">
        <v>4520000200</v>
      </c>
      <c r="E83" s="37" t="s">
        <v>81</v>
      </c>
      <c r="F83" s="35">
        <v>2230</v>
      </c>
      <c r="G83" s="35">
        <v>2230</v>
      </c>
    </row>
    <row r="84" spans="1:7" x14ac:dyDescent="0.25">
      <c r="A84" s="24" t="s">
        <v>146</v>
      </c>
      <c r="B84" s="22" t="s">
        <v>89</v>
      </c>
      <c r="C84" s="22" t="s">
        <v>147</v>
      </c>
      <c r="D84" s="22" t="s">
        <v>64</v>
      </c>
      <c r="E84" s="22" t="s">
        <v>64</v>
      </c>
      <c r="F84" s="23">
        <f>F85+F91+F88</f>
        <v>1142.4000000000001</v>
      </c>
      <c r="G84" s="23">
        <f>G85+G91+G88</f>
        <v>1142.03</v>
      </c>
    </row>
    <row r="85" spans="1:7" ht="25.5" x14ac:dyDescent="0.25">
      <c r="A85" s="24" t="s">
        <v>148</v>
      </c>
      <c r="B85" s="22">
        <v>890</v>
      </c>
      <c r="C85" s="22">
        <v>1003</v>
      </c>
      <c r="D85" s="22"/>
      <c r="E85" s="22"/>
      <c r="F85" s="23">
        <f>F86</f>
        <v>604.70000000000005</v>
      </c>
      <c r="G85" s="39">
        <f>G86</f>
        <v>604.51</v>
      </c>
    </row>
    <row r="86" spans="1:7" ht="51" x14ac:dyDescent="0.25">
      <c r="A86" s="40" t="s">
        <v>149</v>
      </c>
      <c r="B86" s="27">
        <v>890</v>
      </c>
      <c r="C86" s="27">
        <v>1003</v>
      </c>
      <c r="D86" s="27">
        <v>5050000230</v>
      </c>
      <c r="E86" s="27" t="s">
        <v>64</v>
      </c>
      <c r="F86" s="28">
        <f>F87</f>
        <v>604.70000000000005</v>
      </c>
      <c r="G86" s="35">
        <f>G87</f>
        <v>604.51</v>
      </c>
    </row>
    <row r="87" spans="1:7" ht="27.75" customHeight="1" x14ac:dyDescent="0.25">
      <c r="A87" s="26" t="s">
        <v>150</v>
      </c>
      <c r="B87" s="27">
        <v>890</v>
      </c>
      <c r="C87" s="27">
        <v>1003</v>
      </c>
      <c r="D87" s="27">
        <v>5050000230</v>
      </c>
      <c r="E87" s="27" t="s">
        <v>151</v>
      </c>
      <c r="F87" s="28">
        <v>604.70000000000005</v>
      </c>
      <c r="G87" s="35">
        <v>604.51</v>
      </c>
    </row>
    <row r="88" spans="1:7" x14ac:dyDescent="0.25">
      <c r="A88" s="41" t="s">
        <v>152</v>
      </c>
      <c r="B88" s="22">
        <v>890</v>
      </c>
      <c r="C88" s="22">
        <v>1004</v>
      </c>
      <c r="D88" s="27"/>
      <c r="E88" s="27"/>
      <c r="F88" s="28">
        <f>F89</f>
        <v>311.7</v>
      </c>
      <c r="G88" s="35">
        <f>G89</f>
        <v>311.64</v>
      </c>
    </row>
    <row r="89" spans="1:7" ht="63.75" x14ac:dyDescent="0.25">
      <c r="A89" s="26" t="s">
        <v>153</v>
      </c>
      <c r="B89" s="27">
        <v>890</v>
      </c>
      <c r="C89" s="27">
        <v>1004</v>
      </c>
      <c r="D89" s="27" t="s">
        <v>154</v>
      </c>
      <c r="E89" s="27"/>
      <c r="F89" s="28">
        <f>F90</f>
        <v>311.7</v>
      </c>
      <c r="G89" s="35">
        <f>G90</f>
        <v>311.64</v>
      </c>
    </row>
    <row r="90" spans="1:7" ht="25.5" x14ac:dyDescent="0.25">
      <c r="A90" s="26" t="s">
        <v>155</v>
      </c>
      <c r="B90" s="27">
        <v>890</v>
      </c>
      <c r="C90" s="27">
        <v>1004</v>
      </c>
      <c r="D90" s="27" t="s">
        <v>154</v>
      </c>
      <c r="E90" s="27">
        <v>300</v>
      </c>
      <c r="F90" s="28">
        <v>311.7</v>
      </c>
      <c r="G90" s="35">
        <v>311.64</v>
      </c>
    </row>
    <row r="91" spans="1:7" ht="24.75" customHeight="1" x14ac:dyDescent="0.25">
      <c r="A91" s="24" t="s">
        <v>156</v>
      </c>
      <c r="B91" s="22" t="s">
        <v>89</v>
      </c>
      <c r="C91" s="22" t="s">
        <v>157</v>
      </c>
      <c r="D91" s="22" t="s">
        <v>64</v>
      </c>
      <c r="E91" s="22" t="s">
        <v>64</v>
      </c>
      <c r="F91" s="23">
        <f>F92</f>
        <v>226</v>
      </c>
      <c r="G91" s="39">
        <f>G92</f>
        <v>225.88</v>
      </c>
    </row>
    <row r="92" spans="1:7" ht="38.25" x14ac:dyDescent="0.25">
      <c r="A92" s="31" t="s">
        <v>158</v>
      </c>
      <c r="B92" s="27" t="s">
        <v>89</v>
      </c>
      <c r="C92" s="27" t="s">
        <v>157</v>
      </c>
      <c r="D92" s="27">
        <v>7950000321</v>
      </c>
      <c r="E92" s="27" t="s">
        <v>64</v>
      </c>
      <c r="F92" s="28">
        <f>F93</f>
        <v>226</v>
      </c>
      <c r="G92" s="35">
        <f>G93</f>
        <v>225.88</v>
      </c>
    </row>
    <row r="93" spans="1:7" ht="38.25" x14ac:dyDescent="0.25">
      <c r="A93" s="31" t="s">
        <v>80</v>
      </c>
      <c r="B93" s="27" t="s">
        <v>89</v>
      </c>
      <c r="C93" s="27" t="s">
        <v>157</v>
      </c>
      <c r="D93" s="27">
        <v>7950000321</v>
      </c>
      <c r="E93" s="27" t="s">
        <v>81</v>
      </c>
      <c r="F93" s="28">
        <v>226</v>
      </c>
      <c r="G93" s="35">
        <v>225.88</v>
      </c>
    </row>
    <row r="94" spans="1:7" x14ac:dyDescent="0.25">
      <c r="A94" s="24" t="s">
        <v>159</v>
      </c>
      <c r="B94" s="22" t="s">
        <v>89</v>
      </c>
      <c r="C94" s="22" t="s">
        <v>160</v>
      </c>
      <c r="D94" s="22" t="s">
        <v>64</v>
      </c>
      <c r="E94" s="22" t="s">
        <v>64</v>
      </c>
      <c r="F94" s="23">
        <f t="shared" ref="F94:G96" si="0">F95</f>
        <v>435.5</v>
      </c>
      <c r="G94" s="23">
        <f t="shared" si="0"/>
        <v>435.48</v>
      </c>
    </row>
    <row r="95" spans="1:7" x14ac:dyDescent="0.25">
      <c r="A95" s="24" t="s">
        <v>161</v>
      </c>
      <c r="B95" s="22" t="s">
        <v>89</v>
      </c>
      <c r="C95" s="22">
        <v>1101</v>
      </c>
      <c r="D95" s="22" t="s">
        <v>64</v>
      </c>
      <c r="E95" s="22" t="s">
        <v>64</v>
      </c>
      <c r="F95" s="23">
        <f t="shared" si="0"/>
        <v>435.5</v>
      </c>
      <c r="G95" s="23">
        <f t="shared" si="0"/>
        <v>435.48</v>
      </c>
    </row>
    <row r="96" spans="1:7" ht="89.25" x14ac:dyDescent="0.25">
      <c r="A96" s="31" t="s">
        <v>162</v>
      </c>
      <c r="B96" s="27" t="s">
        <v>89</v>
      </c>
      <c r="C96" s="27" t="s">
        <v>163</v>
      </c>
      <c r="D96" s="27">
        <v>5120000240</v>
      </c>
      <c r="E96" s="27" t="s">
        <v>64</v>
      </c>
      <c r="F96" s="28">
        <f t="shared" si="0"/>
        <v>435.5</v>
      </c>
      <c r="G96" s="28">
        <f t="shared" si="0"/>
        <v>435.48</v>
      </c>
    </row>
    <row r="97" spans="1:7" ht="38.25" x14ac:dyDescent="0.25">
      <c r="A97" s="31" t="s">
        <v>80</v>
      </c>
      <c r="B97" s="27" t="s">
        <v>89</v>
      </c>
      <c r="C97" s="27" t="s">
        <v>163</v>
      </c>
      <c r="D97" s="27">
        <v>5120000240</v>
      </c>
      <c r="E97" s="27" t="s">
        <v>81</v>
      </c>
      <c r="F97" s="28">
        <v>435.5</v>
      </c>
      <c r="G97" s="42">
        <v>435.48</v>
      </c>
    </row>
    <row r="98" spans="1:7" x14ac:dyDescent="0.25">
      <c r="A98" s="24" t="s">
        <v>164</v>
      </c>
      <c r="B98" s="22" t="s">
        <v>89</v>
      </c>
      <c r="C98" s="22" t="s">
        <v>165</v>
      </c>
      <c r="D98" s="22" t="s">
        <v>64</v>
      </c>
      <c r="E98" s="22" t="s">
        <v>64</v>
      </c>
      <c r="F98" s="23">
        <f t="shared" ref="F98:G100" si="1">F99</f>
        <v>700.2</v>
      </c>
      <c r="G98" s="23">
        <f t="shared" si="1"/>
        <v>700.19200000000001</v>
      </c>
    </row>
    <row r="99" spans="1:7" x14ac:dyDescent="0.25">
      <c r="A99" s="24" t="s">
        <v>166</v>
      </c>
      <c r="B99" s="22" t="s">
        <v>89</v>
      </c>
      <c r="C99" s="22" t="s">
        <v>167</v>
      </c>
      <c r="D99" s="22" t="s">
        <v>64</v>
      </c>
      <c r="E99" s="22" t="s">
        <v>64</v>
      </c>
      <c r="F99" s="23">
        <f t="shared" si="1"/>
        <v>700.2</v>
      </c>
      <c r="G99" s="23">
        <f t="shared" si="1"/>
        <v>700.19200000000001</v>
      </c>
    </row>
    <row r="100" spans="1:7" ht="51" x14ac:dyDescent="0.25">
      <c r="A100" s="31" t="s">
        <v>168</v>
      </c>
      <c r="B100" s="27" t="s">
        <v>89</v>
      </c>
      <c r="C100" s="27" t="s">
        <v>167</v>
      </c>
      <c r="D100" s="27">
        <v>4570000250</v>
      </c>
      <c r="E100" s="27" t="s">
        <v>64</v>
      </c>
      <c r="F100" s="28">
        <f t="shared" si="1"/>
        <v>700.2</v>
      </c>
      <c r="G100" s="28">
        <f t="shared" si="1"/>
        <v>700.19200000000001</v>
      </c>
    </row>
    <row r="101" spans="1:7" ht="38.25" x14ac:dyDescent="0.25">
      <c r="A101" s="31" t="s">
        <v>80</v>
      </c>
      <c r="B101" s="27" t="s">
        <v>89</v>
      </c>
      <c r="C101" s="27" t="s">
        <v>167</v>
      </c>
      <c r="D101" s="27" t="s">
        <v>169</v>
      </c>
      <c r="E101" s="27" t="s">
        <v>81</v>
      </c>
      <c r="F101" s="28">
        <v>700.2</v>
      </c>
      <c r="G101" s="35">
        <v>700.19200000000001</v>
      </c>
    </row>
  </sheetData>
  <mergeCells count="2">
    <mergeCell ref="A4:G7"/>
    <mergeCell ref="C2:G2"/>
  </mergeCells>
  <pageMargins left="1.18110227584839" right="0.590551137924194" top="0.74803149700164795" bottom="0.74803149700164795" header="0.51181101799011197" footer="0.51181101799011197"/>
  <pageSetup paperSize="9" scale="73" fitToHeight="5" orientation="portrait" r:id="rId1"/>
  <headerFooter>
    <oddHeader>&amp;C&amp;11&amp;"Calibri,Regular"&amp;P&amp;12&amp;"-,Regular"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2" workbookViewId="0">
      <selection activeCell="B2" sqref="B2:E2"/>
    </sheetView>
  </sheetViews>
  <sheetFormatPr defaultColWidth="8.5703125" defaultRowHeight="15" x14ac:dyDescent="0.25"/>
  <cols>
    <col min="1" max="1" width="40.28515625" style="1" customWidth="1"/>
    <col min="2" max="2" width="6.5703125" style="7" customWidth="1"/>
    <col min="3" max="3" width="12.7109375" style="7" customWidth="1"/>
    <col min="4" max="4" width="11.7109375" customWidth="1"/>
    <col min="5" max="5" width="19.42578125" customWidth="1"/>
    <col min="1017" max="1023" width="9.140625" customWidth="1"/>
  </cols>
  <sheetData>
    <row r="1" spans="1:6" ht="14.65" hidden="1" customHeight="1" x14ac:dyDescent="0.25">
      <c r="A1" s="2"/>
      <c r="B1" s="9"/>
      <c r="C1" s="9"/>
      <c r="D1" s="6"/>
      <c r="E1" s="6"/>
    </row>
    <row r="2" spans="1:6" ht="27" customHeight="1" x14ac:dyDescent="0.25">
      <c r="A2" s="2"/>
      <c r="B2" s="134" t="s">
        <v>229</v>
      </c>
      <c r="C2" s="75"/>
      <c r="D2" s="75"/>
      <c r="E2" s="75"/>
    </row>
    <row r="3" spans="1:6" ht="14.65" customHeight="1" x14ac:dyDescent="0.25">
      <c r="A3" s="2"/>
      <c r="B3" s="9"/>
      <c r="C3" s="9"/>
      <c r="D3" s="6"/>
      <c r="E3" s="6"/>
    </row>
    <row r="4" spans="1:6" ht="14.65" customHeight="1" x14ac:dyDescent="0.25">
      <c r="A4" s="67" t="s">
        <v>170</v>
      </c>
      <c r="B4" s="67"/>
      <c r="C4" s="67"/>
      <c r="D4" s="67"/>
      <c r="E4" s="67"/>
    </row>
    <row r="5" spans="1:6" ht="14.65" customHeight="1" x14ac:dyDescent="0.25">
      <c r="A5" s="67"/>
      <c r="B5" s="67"/>
      <c r="C5" s="67"/>
      <c r="D5" s="67"/>
      <c r="E5" s="67"/>
    </row>
    <row r="6" spans="1:6" ht="14.65" customHeight="1" x14ac:dyDescent="0.25">
      <c r="A6" s="67"/>
      <c r="B6" s="67"/>
      <c r="C6" s="67"/>
      <c r="D6" s="67"/>
      <c r="E6" s="67"/>
    </row>
    <row r="7" spans="1:6" ht="26.45" customHeight="1" x14ac:dyDescent="0.25">
      <c r="A7" s="67"/>
      <c r="B7" s="67"/>
      <c r="C7" s="67"/>
      <c r="D7" s="67"/>
      <c r="E7" s="67"/>
    </row>
    <row r="8" spans="1:6" x14ac:dyDescent="0.25">
      <c r="A8" s="3"/>
      <c r="B8" s="11"/>
      <c r="C8" s="11"/>
      <c r="D8" s="4"/>
      <c r="E8" s="4"/>
    </row>
    <row r="9" spans="1:6" ht="14.65" customHeight="1" x14ac:dyDescent="0.25">
      <c r="A9" s="43"/>
      <c r="B9" s="44"/>
      <c r="C9" s="44"/>
      <c r="D9" s="4"/>
      <c r="E9" s="45" t="s">
        <v>2</v>
      </c>
    </row>
    <row r="10" spans="1:6" ht="14.65" customHeight="1" x14ac:dyDescent="0.25">
      <c r="A10" s="68" t="s">
        <v>3</v>
      </c>
      <c r="B10" s="68" t="s">
        <v>171</v>
      </c>
      <c r="C10" s="68" t="s">
        <v>56</v>
      </c>
      <c r="D10" s="71" t="s">
        <v>5</v>
      </c>
      <c r="E10" s="71" t="s">
        <v>172</v>
      </c>
    </row>
    <row r="11" spans="1:6" x14ac:dyDescent="0.25">
      <c r="A11" s="69"/>
      <c r="B11" s="69"/>
      <c r="C11" s="69"/>
      <c r="D11" s="72"/>
      <c r="E11" s="72"/>
    </row>
    <row r="12" spans="1:6" x14ac:dyDescent="0.25">
      <c r="A12" s="69"/>
      <c r="B12" s="69"/>
      <c r="C12" s="69"/>
      <c r="D12" s="72"/>
      <c r="E12" s="72"/>
    </row>
    <row r="13" spans="1:6" ht="23.45" customHeight="1" x14ac:dyDescent="0.25">
      <c r="A13" s="70"/>
      <c r="B13" s="70"/>
      <c r="C13" s="70"/>
      <c r="D13" s="73"/>
      <c r="E13" s="73"/>
    </row>
    <row r="14" spans="1:6" ht="13.9" customHeight="1" x14ac:dyDescent="0.25">
      <c r="A14" s="5">
        <v>1</v>
      </c>
      <c r="B14" s="5" t="s">
        <v>173</v>
      </c>
      <c r="C14" s="5" t="s">
        <v>174</v>
      </c>
      <c r="D14" s="5" t="s">
        <v>175</v>
      </c>
      <c r="E14" s="5" t="s">
        <v>176</v>
      </c>
    </row>
    <row r="15" spans="1:6" x14ac:dyDescent="0.25">
      <c r="A15" s="46" t="s">
        <v>177</v>
      </c>
      <c r="B15" s="22"/>
      <c r="C15" s="25"/>
      <c r="D15" s="47">
        <f>D16+D22+D24+D27+D29+D32+D34+D38+D40</f>
        <v>57433.799999999996</v>
      </c>
      <c r="E15" s="47">
        <f>E16+E22+E24+E27+E29+E32+E34+E38+E40</f>
        <v>55965.252</v>
      </c>
    </row>
    <row r="16" spans="1:6" x14ac:dyDescent="0.25">
      <c r="A16" s="46" t="s">
        <v>178</v>
      </c>
      <c r="B16" s="25" t="s">
        <v>179</v>
      </c>
      <c r="C16" s="25"/>
      <c r="D16" s="47">
        <f>SUM(D17:D21)</f>
        <v>15542.96</v>
      </c>
      <c r="E16" s="47">
        <f>SUM(E17:E21)</f>
        <v>15286.14</v>
      </c>
      <c r="F16" s="30"/>
    </row>
    <row r="17" spans="1:5" ht="38.25" x14ac:dyDescent="0.25">
      <c r="A17" s="48" t="s">
        <v>180</v>
      </c>
      <c r="B17" s="34" t="s">
        <v>179</v>
      </c>
      <c r="C17" s="34" t="s">
        <v>181</v>
      </c>
      <c r="D17" s="49">
        <f>'ПРИЛ 2'!F14</f>
        <v>1700.2</v>
      </c>
      <c r="E17" s="49">
        <f>'ПРИЛ 2'!G14</f>
        <v>1697.66</v>
      </c>
    </row>
    <row r="18" spans="1:5" ht="51" x14ac:dyDescent="0.25">
      <c r="A18" s="48" t="s">
        <v>182</v>
      </c>
      <c r="B18" s="34" t="s">
        <v>179</v>
      </c>
      <c r="C18" s="34" t="s">
        <v>183</v>
      </c>
      <c r="D18" s="49">
        <f>'ПРИЛ 2'!F17</f>
        <v>1510.1599999999999</v>
      </c>
      <c r="E18" s="49">
        <f>'ПРИЛ 2'!G17</f>
        <v>1435.6599999999999</v>
      </c>
    </row>
    <row r="19" spans="1:5" ht="51" x14ac:dyDescent="0.25">
      <c r="A19" s="48" t="s">
        <v>184</v>
      </c>
      <c r="B19" s="34" t="s">
        <v>179</v>
      </c>
      <c r="C19" s="34" t="s">
        <v>185</v>
      </c>
      <c r="D19" s="49">
        <f>'ПРИЛ 2'!F29</f>
        <v>12022.8</v>
      </c>
      <c r="E19" s="49">
        <f>'ПРИЛ 2'!G29</f>
        <v>11853.02</v>
      </c>
    </row>
    <row r="20" spans="1:5" x14ac:dyDescent="0.25">
      <c r="A20" s="48" t="s">
        <v>186</v>
      </c>
      <c r="B20" s="34" t="s">
        <v>179</v>
      </c>
      <c r="C20" s="34" t="s">
        <v>187</v>
      </c>
      <c r="D20" s="49">
        <f>'ПРИЛ 2'!F39</f>
        <v>10</v>
      </c>
      <c r="E20" s="49">
        <f>'ПРИЛ 2'!G39</f>
        <v>0</v>
      </c>
    </row>
    <row r="21" spans="1:5" x14ac:dyDescent="0.25">
      <c r="A21" s="48" t="s">
        <v>188</v>
      </c>
      <c r="B21" s="34" t="s">
        <v>179</v>
      </c>
      <c r="C21" s="34" t="s">
        <v>189</v>
      </c>
      <c r="D21" s="49">
        <f>'ПРИЛ 2'!F42+'ПРИЛ 2'!F25</f>
        <v>299.8</v>
      </c>
      <c r="E21" s="49">
        <f>'ПРИЛ 2'!G42+'ПРИЛ 2'!G25</f>
        <v>299.8</v>
      </c>
    </row>
    <row r="22" spans="1:5" ht="25.5" x14ac:dyDescent="0.25">
      <c r="A22" s="46" t="s">
        <v>190</v>
      </c>
      <c r="B22" s="25" t="s">
        <v>183</v>
      </c>
      <c r="C22" s="25"/>
      <c r="D22" s="47">
        <f>D23</f>
        <v>835.98</v>
      </c>
      <c r="E22" s="47">
        <f>E23</f>
        <v>821.2</v>
      </c>
    </row>
    <row r="23" spans="1:5" ht="25.5" x14ac:dyDescent="0.25">
      <c r="A23" s="48" t="s">
        <v>191</v>
      </c>
      <c r="B23" s="34" t="s">
        <v>183</v>
      </c>
      <c r="C23" s="34" t="s">
        <v>192</v>
      </c>
      <c r="D23" s="49">
        <f>'ПРИЛ 2'!F47</f>
        <v>835.98</v>
      </c>
      <c r="E23" s="49">
        <f>'ПРИЛ 2'!G47</f>
        <v>821.2</v>
      </c>
    </row>
    <row r="24" spans="1:5" x14ac:dyDescent="0.25">
      <c r="A24" s="46" t="s">
        <v>193</v>
      </c>
      <c r="B24" s="25" t="s">
        <v>185</v>
      </c>
      <c r="C24" s="25"/>
      <c r="D24" s="47">
        <f>D26+D25</f>
        <v>8673.14</v>
      </c>
      <c r="E24" s="47">
        <f>E26+E25</f>
        <v>7684.96</v>
      </c>
    </row>
    <row r="25" spans="1:5" ht="51" x14ac:dyDescent="0.25">
      <c r="A25" s="48" t="s">
        <v>118</v>
      </c>
      <c r="B25" s="34" t="s">
        <v>185</v>
      </c>
      <c r="C25" s="34" t="s">
        <v>179</v>
      </c>
      <c r="D25" s="49">
        <f>'ПРИЛ 2'!F56</f>
        <v>178.71</v>
      </c>
      <c r="E25" s="49">
        <f>'ПРИЛ 2'!G56</f>
        <v>178.71</v>
      </c>
    </row>
    <row r="26" spans="1:5" x14ac:dyDescent="0.25">
      <c r="A26" s="48" t="s">
        <v>194</v>
      </c>
      <c r="B26" s="34" t="s">
        <v>185</v>
      </c>
      <c r="C26" s="34" t="s">
        <v>195</v>
      </c>
      <c r="D26" s="49">
        <f>'ПРИЛ 2'!F58</f>
        <v>8494.43</v>
      </c>
      <c r="E26" s="49">
        <f>'ПРИЛ 2'!G58</f>
        <v>7506.25</v>
      </c>
    </row>
    <row r="27" spans="1:5" x14ac:dyDescent="0.25">
      <c r="A27" s="46" t="s">
        <v>196</v>
      </c>
      <c r="B27" s="25" t="s">
        <v>197</v>
      </c>
      <c r="C27" s="25"/>
      <c r="D27" s="47">
        <f>D28</f>
        <v>24472.12</v>
      </c>
      <c r="E27" s="47">
        <f>E28</f>
        <v>24333.79</v>
      </c>
    </row>
    <row r="28" spans="1:5" x14ac:dyDescent="0.25">
      <c r="A28" s="48" t="s">
        <v>125</v>
      </c>
      <c r="B28" s="34" t="s">
        <v>197</v>
      </c>
      <c r="C28" s="34" t="s">
        <v>183</v>
      </c>
      <c r="D28" s="49">
        <f>'ПРИЛ 2'!F62</f>
        <v>24472.12</v>
      </c>
      <c r="E28" s="49">
        <f>'ПРИЛ 2'!G62</f>
        <v>24333.79</v>
      </c>
    </row>
    <row r="29" spans="1:5" x14ac:dyDescent="0.25">
      <c r="A29" s="46" t="s">
        <v>130</v>
      </c>
      <c r="B29" s="25" t="s">
        <v>198</v>
      </c>
      <c r="C29" s="25"/>
      <c r="D29" s="47">
        <f>SUM(D30:D31)</f>
        <v>527.5</v>
      </c>
      <c r="E29" s="47">
        <f>SUM(E30:E31)</f>
        <v>457.46</v>
      </c>
    </row>
    <row r="30" spans="1:5" ht="25.5" x14ac:dyDescent="0.25">
      <c r="A30" s="48" t="s">
        <v>199</v>
      </c>
      <c r="B30" s="34" t="s">
        <v>198</v>
      </c>
      <c r="C30" s="34" t="s">
        <v>197</v>
      </c>
      <c r="D30" s="49">
        <f>'ПРИЛ 2'!F72</f>
        <v>107.5</v>
      </c>
      <c r="E30" s="49">
        <f>'ПРИЛ 2'!G72</f>
        <v>107.46</v>
      </c>
    </row>
    <row r="31" spans="1:5" x14ac:dyDescent="0.25">
      <c r="A31" s="48" t="s">
        <v>200</v>
      </c>
      <c r="B31" s="34" t="s">
        <v>198</v>
      </c>
      <c r="C31" s="34" t="s">
        <v>198</v>
      </c>
      <c r="D31" s="49">
        <f>'ПРИЛ 2'!F75</f>
        <v>420</v>
      </c>
      <c r="E31" s="49">
        <f>'ПРИЛ 2'!G75</f>
        <v>350</v>
      </c>
    </row>
    <row r="32" spans="1:5" x14ac:dyDescent="0.25">
      <c r="A32" s="46" t="s">
        <v>201</v>
      </c>
      <c r="B32" s="25" t="s">
        <v>202</v>
      </c>
      <c r="C32" s="25"/>
      <c r="D32" s="47">
        <f>D33</f>
        <v>5104</v>
      </c>
      <c r="E32" s="47">
        <f>E33</f>
        <v>5104</v>
      </c>
    </row>
    <row r="33" spans="1:5" x14ac:dyDescent="0.25">
      <c r="A33" s="48" t="s">
        <v>203</v>
      </c>
      <c r="B33" s="34" t="s">
        <v>202</v>
      </c>
      <c r="C33" s="34" t="s">
        <v>179</v>
      </c>
      <c r="D33" s="49">
        <f>'ПРИЛ 2'!F79</f>
        <v>5104</v>
      </c>
      <c r="E33" s="49">
        <f>'ПРИЛ 2'!G79</f>
        <v>5104</v>
      </c>
    </row>
    <row r="34" spans="1:5" x14ac:dyDescent="0.25">
      <c r="A34" s="46" t="s">
        <v>204</v>
      </c>
      <c r="B34" s="25" t="s">
        <v>205</v>
      </c>
      <c r="C34" s="34"/>
      <c r="D34" s="47">
        <f>SUM(D35:D37)</f>
        <v>1142.4000000000001</v>
      </c>
      <c r="E34" s="47">
        <f>SUM(E35:E37)</f>
        <v>1142.03</v>
      </c>
    </row>
    <row r="35" spans="1:5" x14ac:dyDescent="0.25">
      <c r="A35" s="48" t="s">
        <v>206</v>
      </c>
      <c r="B35" s="34" t="s">
        <v>205</v>
      </c>
      <c r="C35" s="34" t="s">
        <v>183</v>
      </c>
      <c r="D35" s="49">
        <f>'ПРИЛ 2'!F85</f>
        <v>604.70000000000005</v>
      </c>
      <c r="E35" s="49">
        <f>'ПРИЛ 2'!G85</f>
        <v>604.51</v>
      </c>
    </row>
    <row r="36" spans="1:5" x14ac:dyDescent="0.25">
      <c r="A36" s="48" t="s">
        <v>152</v>
      </c>
      <c r="B36" s="34" t="s">
        <v>205</v>
      </c>
      <c r="C36" s="34" t="s">
        <v>185</v>
      </c>
      <c r="D36" s="49">
        <f>'ПРИЛ 2'!F88</f>
        <v>311.7</v>
      </c>
      <c r="E36" s="49">
        <f>'ПРИЛ 2'!G88</f>
        <v>311.64</v>
      </c>
    </row>
    <row r="37" spans="1:5" ht="25.5" x14ac:dyDescent="0.25">
      <c r="A37" s="48" t="s">
        <v>207</v>
      </c>
      <c r="B37" s="34" t="s">
        <v>205</v>
      </c>
      <c r="C37" s="34" t="s">
        <v>208</v>
      </c>
      <c r="D37" s="49">
        <f>'ПРИЛ 2'!F91</f>
        <v>226</v>
      </c>
      <c r="E37" s="49">
        <f>'ПРИЛ 2'!G91</f>
        <v>225.88</v>
      </c>
    </row>
    <row r="38" spans="1:5" x14ac:dyDescent="0.25">
      <c r="A38" s="46" t="s">
        <v>209</v>
      </c>
      <c r="B38" s="25" t="s">
        <v>187</v>
      </c>
      <c r="C38" s="25"/>
      <c r="D38" s="47">
        <f>D39</f>
        <v>435.5</v>
      </c>
      <c r="E38" s="47">
        <f>E39</f>
        <v>435.48</v>
      </c>
    </row>
    <row r="39" spans="1:5" x14ac:dyDescent="0.25">
      <c r="A39" s="48" t="s">
        <v>210</v>
      </c>
      <c r="B39" s="34" t="s">
        <v>187</v>
      </c>
      <c r="C39" s="34" t="s">
        <v>179</v>
      </c>
      <c r="D39" s="49">
        <f>'ПРИЛ 2'!F95</f>
        <v>435.5</v>
      </c>
      <c r="E39" s="49">
        <f>'ПРИЛ 2'!G95</f>
        <v>435.48</v>
      </c>
    </row>
    <row r="40" spans="1:5" x14ac:dyDescent="0.25">
      <c r="A40" s="46" t="s">
        <v>211</v>
      </c>
      <c r="B40" s="25" t="s">
        <v>212</v>
      </c>
      <c r="C40" s="25"/>
      <c r="D40" s="47">
        <f>D41</f>
        <v>700.2</v>
      </c>
      <c r="E40" s="47">
        <f>E41</f>
        <v>700.19200000000001</v>
      </c>
    </row>
    <row r="41" spans="1:5" x14ac:dyDescent="0.25">
      <c r="A41" s="48" t="s">
        <v>213</v>
      </c>
      <c r="B41" s="34" t="s">
        <v>212</v>
      </c>
      <c r="C41" s="34" t="s">
        <v>181</v>
      </c>
      <c r="D41" s="49">
        <f>'ПРИЛ 2'!F99</f>
        <v>700.2</v>
      </c>
      <c r="E41" s="49">
        <f>'ПРИЛ 2'!G99</f>
        <v>700.19200000000001</v>
      </c>
    </row>
  </sheetData>
  <mergeCells count="7">
    <mergeCell ref="B2:E2"/>
    <mergeCell ref="A4:E7"/>
    <mergeCell ref="A10:A13"/>
    <mergeCell ref="B10:B13"/>
    <mergeCell ref="C10:C13"/>
    <mergeCell ref="D10:D13"/>
    <mergeCell ref="E10:E13"/>
  </mergeCells>
  <pageMargins left="1.18110227584839" right="0.590551137924194" top="0.74803149700164795" bottom="0.74803149700164795" header="0.51181101799011197" footer="0.51181101799011197"/>
  <pageSetup paperSize="9" orientation="portrait" r:id="rId1"/>
  <headerFooter>
    <oddHeader>&amp;C&amp;11&amp;"Calibri,Regular"&amp;P&amp;12&amp;"-,Regular"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sqref="A1:E1"/>
    </sheetView>
  </sheetViews>
  <sheetFormatPr defaultColWidth="9.140625" defaultRowHeight="15" x14ac:dyDescent="0.25"/>
  <cols>
    <col min="1" max="1" width="32.140625" customWidth="1"/>
    <col min="3" max="3" width="37" customWidth="1"/>
    <col min="4" max="4" width="14" customWidth="1"/>
    <col min="5" max="5" width="13.5703125" customWidth="1"/>
  </cols>
  <sheetData>
    <row r="1" spans="1:5" x14ac:dyDescent="0.25">
      <c r="A1" s="135" t="s">
        <v>230</v>
      </c>
      <c r="B1" s="77"/>
      <c r="C1" s="77"/>
      <c r="D1" s="77"/>
      <c r="E1" s="77"/>
    </row>
    <row r="2" spans="1:5" ht="15.75" x14ac:dyDescent="0.25">
      <c r="A2" s="50"/>
      <c r="B2" s="50"/>
      <c r="C2" s="51"/>
      <c r="D2" s="52"/>
      <c r="E2" s="50"/>
    </row>
    <row r="3" spans="1:5" ht="18.75" x14ac:dyDescent="0.3">
      <c r="A3" s="53"/>
      <c r="B3" s="54"/>
      <c r="C3" s="53"/>
      <c r="D3" s="50"/>
      <c r="E3" s="50"/>
    </row>
    <row r="4" spans="1:5" x14ac:dyDescent="0.25">
      <c r="A4" s="76" t="s">
        <v>214</v>
      </c>
      <c r="B4" s="76"/>
      <c r="C4" s="76"/>
      <c r="D4" s="76"/>
      <c r="E4" s="76"/>
    </row>
    <row r="5" spans="1:5" x14ac:dyDescent="0.25">
      <c r="A5" s="76"/>
      <c r="B5" s="76"/>
      <c r="C5" s="76"/>
      <c r="D5" s="76"/>
      <c r="E5" s="76"/>
    </row>
    <row r="6" spans="1:5" ht="42" customHeight="1" x14ac:dyDescent="0.25">
      <c r="A6" s="76"/>
      <c r="B6" s="76"/>
      <c r="C6" s="76"/>
      <c r="D6" s="76"/>
      <c r="E6" s="76"/>
    </row>
    <row r="7" spans="1:5" x14ac:dyDescent="0.25">
      <c r="A7" s="55"/>
      <c r="B7" s="55"/>
      <c r="C7" s="55"/>
      <c r="D7" s="88" t="s">
        <v>2</v>
      </c>
      <c r="E7" s="89"/>
    </row>
    <row r="8" spans="1:5" ht="29.25" x14ac:dyDescent="0.25">
      <c r="A8" s="56" t="s">
        <v>215</v>
      </c>
      <c r="B8" s="82" t="s">
        <v>216</v>
      </c>
      <c r="C8" s="83"/>
      <c r="D8" s="57" t="s">
        <v>217</v>
      </c>
      <c r="E8" s="57" t="s">
        <v>218</v>
      </c>
    </row>
    <row r="9" spans="1:5" ht="60" customHeight="1" x14ac:dyDescent="0.25">
      <c r="A9" s="58" t="s">
        <v>219</v>
      </c>
      <c r="B9" s="84" t="s">
        <v>220</v>
      </c>
      <c r="C9" s="85"/>
      <c r="D9" s="59">
        <f>D10</f>
        <v>4419.9000000000015</v>
      </c>
      <c r="E9" s="59">
        <f>E10</f>
        <v>3042.3899999999994</v>
      </c>
    </row>
    <row r="10" spans="1:5" ht="37.15" customHeight="1" x14ac:dyDescent="0.25">
      <c r="A10" s="60" t="s">
        <v>221</v>
      </c>
      <c r="B10" s="86" t="s">
        <v>222</v>
      </c>
      <c r="C10" s="87"/>
      <c r="D10" s="61">
        <f>D13</f>
        <v>4419.9000000000015</v>
      </c>
      <c r="E10" s="61">
        <f>E13</f>
        <v>3042.3899999999994</v>
      </c>
    </row>
    <row r="11" spans="1:5" ht="58.9" customHeight="1" x14ac:dyDescent="0.25">
      <c r="A11" s="62" t="s">
        <v>223</v>
      </c>
      <c r="B11" s="78" t="s">
        <v>224</v>
      </c>
      <c r="C11" s="79"/>
      <c r="D11" s="63">
        <v>-53013.9</v>
      </c>
      <c r="E11" s="63">
        <v>-52922.86</v>
      </c>
    </row>
    <row r="12" spans="1:5" ht="64.150000000000006" customHeight="1" x14ac:dyDescent="0.25">
      <c r="A12" s="64" t="s">
        <v>225</v>
      </c>
      <c r="B12" s="78" t="s">
        <v>226</v>
      </c>
      <c r="C12" s="79"/>
      <c r="D12" s="63">
        <v>57433.8</v>
      </c>
      <c r="E12" s="63">
        <v>55965.25</v>
      </c>
    </row>
    <row r="13" spans="1:5" x14ac:dyDescent="0.25">
      <c r="A13" s="65"/>
      <c r="B13" s="80" t="s">
        <v>227</v>
      </c>
      <c r="C13" s="81"/>
      <c r="D13" s="59">
        <f>D11+D12</f>
        <v>4419.9000000000015</v>
      </c>
      <c r="E13" s="59">
        <f>E11+E12</f>
        <v>3042.3899999999994</v>
      </c>
    </row>
    <row r="14" spans="1:5" x14ac:dyDescent="0.25">
      <c r="A14" s="66"/>
      <c r="B14" s="66"/>
      <c r="C14" s="66"/>
      <c r="D14" s="66"/>
      <c r="E14" s="50"/>
    </row>
    <row r="15" spans="1:5" x14ac:dyDescent="0.25">
      <c r="A15" s="66"/>
      <c r="B15" s="66"/>
      <c r="C15" s="66"/>
      <c r="D15" s="66"/>
      <c r="E15" s="50"/>
    </row>
    <row r="16" spans="1:5" x14ac:dyDescent="0.25">
      <c r="A16" s="66"/>
      <c r="B16" s="66"/>
      <c r="C16" s="66"/>
      <c r="D16" s="66"/>
      <c r="E16" s="50"/>
    </row>
    <row r="17" spans="1:4" x14ac:dyDescent="0.25">
      <c r="A17" s="66"/>
      <c r="B17" s="66"/>
      <c r="C17" s="66"/>
      <c r="D17" s="66"/>
    </row>
    <row r="18" spans="1:4" x14ac:dyDescent="0.25">
      <c r="A18" s="66"/>
      <c r="B18" s="66"/>
      <c r="C18" s="66"/>
      <c r="D18" s="66"/>
    </row>
    <row r="19" spans="1:4" x14ac:dyDescent="0.25">
      <c r="A19" s="66"/>
      <c r="B19" s="66"/>
      <c r="C19" s="66"/>
      <c r="D19" s="66"/>
    </row>
    <row r="20" spans="1:4" x14ac:dyDescent="0.25">
      <c r="A20" s="66"/>
      <c r="B20" s="66"/>
      <c r="C20" s="66"/>
      <c r="D20" s="66"/>
    </row>
    <row r="21" spans="1:4" x14ac:dyDescent="0.25">
      <c r="A21" s="66"/>
      <c r="B21" s="66"/>
      <c r="C21" s="66"/>
      <c r="D21" s="66"/>
    </row>
    <row r="22" spans="1:4" x14ac:dyDescent="0.25">
      <c r="A22" s="66"/>
      <c r="B22" s="66"/>
      <c r="C22" s="66"/>
      <c r="D22" s="66"/>
    </row>
    <row r="23" spans="1:4" x14ac:dyDescent="0.25">
      <c r="A23" s="66"/>
      <c r="B23" s="66"/>
      <c r="C23" s="66"/>
      <c r="D23" s="66"/>
    </row>
    <row r="24" spans="1:4" x14ac:dyDescent="0.25">
      <c r="A24" s="66"/>
      <c r="B24" s="66"/>
      <c r="C24" s="66"/>
      <c r="D24" s="66"/>
    </row>
    <row r="25" spans="1:4" x14ac:dyDescent="0.25">
      <c r="A25" s="66"/>
      <c r="B25" s="66"/>
      <c r="C25" s="66"/>
      <c r="D25" s="66"/>
    </row>
    <row r="26" spans="1:4" x14ac:dyDescent="0.25">
      <c r="A26" s="66"/>
      <c r="B26" s="66"/>
      <c r="C26" s="66"/>
      <c r="D26" s="66"/>
    </row>
  </sheetData>
  <mergeCells count="9">
    <mergeCell ref="A4:E6"/>
    <mergeCell ref="A1:E1"/>
    <mergeCell ref="B12:C12"/>
    <mergeCell ref="B13:C13"/>
    <mergeCell ref="B8:C8"/>
    <mergeCell ref="B9:C9"/>
    <mergeCell ref="B10:C10"/>
    <mergeCell ref="B11:C11"/>
    <mergeCell ref="D7:E7"/>
  </mergeCells>
  <pageMargins left="1.18110227584839" right="0.590551137924194" top="0.74803149700164795" bottom="0.74803149700164795" header="0.31496062874794001" footer="0.3149606287479400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 1</vt:lpstr>
      <vt:lpstr>ПРИЛ 2</vt:lpstr>
      <vt:lpstr>ПРИЛ 3</vt:lpstr>
      <vt:lpstr>ПРИЛ 4</vt:lpstr>
      <vt:lpstr>'ПРИЛ 1'!Область_печати</vt:lpstr>
      <vt:lpstr>'ПРИЛ 2'!Область_печати</vt:lpstr>
      <vt:lpstr>'ПРИЛ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2024-04-12T07:42:22Z</cp:lastPrinted>
  <dcterms:modified xsi:type="dcterms:W3CDTF">2024-04-12T07:43:01Z</dcterms:modified>
</cp:coreProperties>
</file>